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Local\Temp\Rar$DIa5500.44334\"/>
    </mc:Choice>
  </mc:AlternateContent>
  <bookViews>
    <workbookView xWindow="0" yWindow="0" windowWidth="28800" windowHeight="11700"/>
  </bookViews>
  <sheets>
    <sheet name="7-11 лет" sheetId="1" r:id="rId1"/>
    <sheet name="от 12 лет" sheetId="4" r:id="rId2"/>
  </sheets>
  <calcPr calcId="162913" refMode="R1C1"/>
</workbook>
</file>

<file path=xl/calcChain.xml><?xml version="1.0" encoding="utf-8"?>
<calcChain xmlns="http://schemas.openxmlformats.org/spreadsheetml/2006/main">
  <c r="D173" i="4" l="1"/>
  <c r="E173" i="4"/>
  <c r="E175" i="4" s="1"/>
  <c r="F173" i="4"/>
  <c r="G173" i="4"/>
  <c r="G175" i="4" s="1"/>
  <c r="C173" i="4"/>
  <c r="D164" i="4"/>
  <c r="D175" i="4" s="1"/>
  <c r="E164" i="4"/>
  <c r="F164" i="4"/>
  <c r="F175" i="4" s="1"/>
  <c r="G164" i="4"/>
  <c r="C164" i="4"/>
  <c r="C175" i="4" s="1"/>
  <c r="D155" i="4"/>
  <c r="D157" i="4" s="1"/>
  <c r="E155" i="4"/>
  <c r="F155" i="4"/>
  <c r="F157" i="4" s="1"/>
  <c r="G155" i="4"/>
  <c r="C155" i="4"/>
  <c r="C157" i="4" s="1"/>
  <c r="D146" i="4"/>
  <c r="E146" i="4"/>
  <c r="E157" i="4" s="1"/>
  <c r="F146" i="4"/>
  <c r="G146" i="4"/>
  <c r="G157" i="4" s="1"/>
  <c r="C146" i="4"/>
  <c r="D137" i="4"/>
  <c r="E137" i="4"/>
  <c r="E139" i="4" s="1"/>
  <c r="F137" i="4"/>
  <c r="G137" i="4"/>
  <c r="G139" i="4" s="1"/>
  <c r="C137" i="4"/>
  <c r="D128" i="4"/>
  <c r="D139" i="4" s="1"/>
  <c r="E128" i="4"/>
  <c r="F128" i="4"/>
  <c r="F139" i="4" s="1"/>
  <c r="G128" i="4"/>
  <c r="C128" i="4"/>
  <c r="C139" i="4" s="1"/>
  <c r="D121" i="4"/>
  <c r="D123" i="4" s="1"/>
  <c r="E121" i="4"/>
  <c r="F121" i="4"/>
  <c r="F123" i="4" s="1"/>
  <c r="G121" i="4"/>
  <c r="C121" i="4"/>
  <c r="C123" i="4" s="1"/>
  <c r="D113" i="4"/>
  <c r="E113" i="4"/>
  <c r="E123" i="4" s="1"/>
  <c r="F113" i="4"/>
  <c r="G113" i="4"/>
  <c r="G123" i="4" s="1"/>
  <c r="C113" i="4"/>
  <c r="D105" i="4"/>
  <c r="E105" i="4"/>
  <c r="E107" i="4" s="1"/>
  <c r="F105" i="4"/>
  <c r="G105" i="4"/>
  <c r="G107" i="4" s="1"/>
  <c r="C105" i="4"/>
  <c r="D96" i="4"/>
  <c r="D107" i="4" s="1"/>
  <c r="E96" i="4"/>
  <c r="F96" i="4"/>
  <c r="F107" i="4" s="1"/>
  <c r="G96" i="4"/>
  <c r="C96" i="4"/>
  <c r="C107" i="4" s="1"/>
  <c r="D88" i="4"/>
  <c r="D90" i="4" s="1"/>
  <c r="E88" i="4"/>
  <c r="F88" i="4"/>
  <c r="F90" i="4" s="1"/>
  <c r="G88" i="4"/>
  <c r="C88" i="4"/>
  <c r="C90" i="4" s="1"/>
  <c r="D80" i="4"/>
  <c r="E80" i="4"/>
  <c r="E90" i="4" s="1"/>
  <c r="F80" i="4"/>
  <c r="G80" i="4"/>
  <c r="G90" i="4" s="1"/>
  <c r="C80" i="4"/>
  <c r="D71" i="4"/>
  <c r="E71" i="4"/>
  <c r="E73" i="4" s="1"/>
  <c r="F71" i="4"/>
  <c r="G71" i="4"/>
  <c r="G73" i="4" s="1"/>
  <c r="C71" i="4"/>
  <c r="D62" i="4"/>
  <c r="D73" i="4" s="1"/>
  <c r="E62" i="4"/>
  <c r="F62" i="4"/>
  <c r="F73" i="4" s="1"/>
  <c r="G62" i="4"/>
  <c r="C62" i="4"/>
  <c r="C73" i="4" s="1"/>
  <c r="D55" i="4"/>
  <c r="D57" i="4" s="1"/>
  <c r="E55" i="4"/>
  <c r="F55" i="4"/>
  <c r="F57" i="4" s="1"/>
  <c r="G55" i="4"/>
  <c r="C55" i="4"/>
  <c r="C57" i="4" s="1"/>
  <c r="D46" i="4"/>
  <c r="E46" i="4"/>
  <c r="E57" i="4" s="1"/>
  <c r="F46" i="4"/>
  <c r="G46" i="4"/>
  <c r="G57" i="4" s="1"/>
  <c r="C46" i="4"/>
  <c r="D39" i="4"/>
  <c r="E39" i="4"/>
  <c r="E41" i="4" s="1"/>
  <c r="F39" i="4"/>
  <c r="G39" i="4"/>
  <c r="G41" i="4" s="1"/>
  <c r="C39" i="4"/>
  <c r="D31" i="4"/>
  <c r="D41" i="4" s="1"/>
  <c r="E31" i="4"/>
  <c r="F31" i="4"/>
  <c r="F41" i="4" s="1"/>
  <c r="G31" i="4"/>
  <c r="C31" i="4"/>
  <c r="C41" i="4" s="1"/>
  <c r="D22" i="4"/>
  <c r="D24" i="4" s="1"/>
  <c r="E22" i="4"/>
  <c r="F22" i="4"/>
  <c r="F24" i="4" s="1"/>
  <c r="G22" i="4"/>
  <c r="C22" i="4"/>
  <c r="C24" i="4" s="1"/>
  <c r="D13" i="4"/>
  <c r="E13" i="4"/>
  <c r="E24" i="4" s="1"/>
  <c r="F13" i="4"/>
  <c r="G13" i="4"/>
  <c r="G24" i="4" s="1"/>
  <c r="C13" i="4"/>
  <c r="F213" i="1"/>
  <c r="D211" i="1"/>
  <c r="E211" i="1"/>
  <c r="F211" i="1"/>
  <c r="G211" i="1"/>
  <c r="C211" i="1"/>
  <c r="D207" i="1"/>
  <c r="D213" i="1" s="1"/>
  <c r="E207" i="1"/>
  <c r="F207" i="1"/>
  <c r="G207" i="1"/>
  <c r="C207" i="1"/>
  <c r="C213" i="1" s="1"/>
  <c r="D198" i="1"/>
  <c r="E198" i="1"/>
  <c r="F198" i="1"/>
  <c r="G198" i="1"/>
  <c r="C198" i="1"/>
  <c r="F191" i="1"/>
  <c r="D189" i="1"/>
  <c r="E189" i="1"/>
  <c r="F189" i="1"/>
  <c r="G189" i="1"/>
  <c r="C189" i="1"/>
  <c r="D185" i="1"/>
  <c r="D191" i="1" s="1"/>
  <c r="E185" i="1"/>
  <c r="F185" i="1"/>
  <c r="G185" i="1"/>
  <c r="C185" i="1"/>
  <c r="C191" i="1" s="1"/>
  <c r="D176" i="1"/>
  <c r="E176" i="1"/>
  <c r="F176" i="1"/>
  <c r="G176" i="1"/>
  <c r="C176" i="1"/>
  <c r="F169" i="1"/>
  <c r="D167" i="1"/>
  <c r="E167" i="1"/>
  <c r="F167" i="1"/>
  <c r="G167" i="1"/>
  <c r="C167" i="1"/>
  <c r="D163" i="1"/>
  <c r="D169" i="1" s="1"/>
  <c r="E163" i="1"/>
  <c r="F163" i="1"/>
  <c r="G163" i="1"/>
  <c r="C163" i="1"/>
  <c r="C169" i="1" s="1"/>
  <c r="D154" i="1"/>
  <c r="E154" i="1"/>
  <c r="F154" i="1"/>
  <c r="G154" i="1"/>
  <c r="C154" i="1"/>
  <c r="F149" i="1"/>
  <c r="D147" i="1"/>
  <c r="E147" i="1"/>
  <c r="F147" i="1"/>
  <c r="G147" i="1"/>
  <c r="C147" i="1"/>
  <c r="D143" i="1"/>
  <c r="D149" i="1" s="1"/>
  <c r="E143" i="1"/>
  <c r="F143" i="1"/>
  <c r="G143" i="1"/>
  <c r="C143" i="1"/>
  <c r="C149" i="1" s="1"/>
  <c r="D135" i="1"/>
  <c r="E135" i="1"/>
  <c r="F135" i="1"/>
  <c r="G135" i="1"/>
  <c r="C135" i="1"/>
  <c r="F129" i="1"/>
  <c r="D127" i="1"/>
  <c r="E127" i="1"/>
  <c r="F127" i="1"/>
  <c r="G127" i="1"/>
  <c r="C127" i="1"/>
  <c r="D123" i="1"/>
  <c r="D129" i="1" s="1"/>
  <c r="E123" i="1"/>
  <c r="F123" i="1"/>
  <c r="G123" i="1"/>
  <c r="C123" i="1"/>
  <c r="C129" i="1" s="1"/>
  <c r="D114" i="1"/>
  <c r="E114" i="1"/>
  <c r="F114" i="1"/>
  <c r="G114" i="1"/>
  <c r="C114" i="1"/>
  <c r="F108" i="1"/>
  <c r="E107" i="1"/>
  <c r="E108" i="1" s="1"/>
  <c r="F107" i="1"/>
  <c r="G107" i="1"/>
  <c r="G108" i="1" s="1"/>
  <c r="D107" i="1"/>
  <c r="D108" i="1" s="1"/>
  <c r="C107" i="1"/>
  <c r="D102" i="1"/>
  <c r="E102" i="1"/>
  <c r="F102" i="1"/>
  <c r="G102" i="1"/>
  <c r="C102" i="1"/>
  <c r="C108" i="1" s="1"/>
  <c r="D94" i="1"/>
  <c r="E94" i="1"/>
  <c r="F94" i="1"/>
  <c r="G94" i="1"/>
  <c r="C94" i="1"/>
  <c r="F87" i="1"/>
  <c r="D85" i="1"/>
  <c r="E85" i="1"/>
  <c r="F85" i="1"/>
  <c r="G85" i="1"/>
  <c r="C85" i="1"/>
  <c r="D81" i="1"/>
  <c r="D87" i="1" s="1"/>
  <c r="E81" i="1"/>
  <c r="F81" i="1"/>
  <c r="G81" i="1"/>
  <c r="C81" i="1"/>
  <c r="C87" i="1" s="1"/>
  <c r="D72" i="1"/>
  <c r="E72" i="1"/>
  <c r="F72" i="1"/>
  <c r="G72" i="1"/>
  <c r="C72" i="1"/>
  <c r="F67" i="1"/>
  <c r="D65" i="1"/>
  <c r="E65" i="1"/>
  <c r="F65" i="1"/>
  <c r="G65" i="1"/>
  <c r="C65" i="1"/>
  <c r="D61" i="1"/>
  <c r="D67" i="1" s="1"/>
  <c r="E61" i="1"/>
  <c r="F61" i="1"/>
  <c r="G61" i="1"/>
  <c r="C61" i="1"/>
  <c r="C67" i="1" s="1"/>
  <c r="D52" i="1"/>
  <c r="E52" i="1"/>
  <c r="F52" i="1"/>
  <c r="G52" i="1"/>
  <c r="C52" i="1"/>
  <c r="F47" i="1"/>
  <c r="D45" i="1"/>
  <c r="E45" i="1"/>
  <c r="F45" i="1"/>
  <c r="G45" i="1"/>
  <c r="C45" i="1"/>
  <c r="D41" i="1"/>
  <c r="D47" i="1" s="1"/>
  <c r="E41" i="1"/>
  <c r="F41" i="1"/>
  <c r="G41" i="1"/>
  <c r="C41" i="1"/>
  <c r="C47" i="1" s="1"/>
  <c r="D33" i="1"/>
  <c r="E33" i="1"/>
  <c r="F33" i="1"/>
  <c r="G33" i="1"/>
  <c r="C33" i="1"/>
  <c r="D24" i="1"/>
  <c r="E24" i="1"/>
  <c r="F24" i="1"/>
  <c r="G24" i="1"/>
  <c r="C24" i="1"/>
  <c r="D20" i="1"/>
  <c r="E20" i="1"/>
  <c r="F20" i="1"/>
  <c r="G20" i="1"/>
  <c r="C20" i="1"/>
  <c r="C11" i="1"/>
  <c r="G11" i="1"/>
  <c r="F11" i="1"/>
  <c r="E11" i="1"/>
  <c r="D11" i="1"/>
  <c r="C214" i="1" l="1"/>
  <c r="C215" i="1" s="1"/>
  <c r="G47" i="1"/>
  <c r="E47" i="1"/>
  <c r="G67" i="1"/>
  <c r="E67" i="1"/>
  <c r="G87" i="1"/>
  <c r="E87" i="1"/>
  <c r="G129" i="1"/>
  <c r="E129" i="1"/>
  <c r="G149" i="1"/>
  <c r="E149" i="1"/>
  <c r="G169" i="1"/>
  <c r="E169" i="1"/>
  <c r="G191" i="1"/>
  <c r="E191" i="1"/>
  <c r="G213" i="1"/>
  <c r="E213" i="1"/>
  <c r="C176" i="4"/>
  <c r="C177" i="4" s="1"/>
  <c r="F176" i="4"/>
  <c r="F177" i="4" s="1"/>
  <c r="D176" i="4"/>
  <c r="D177" i="4" s="1"/>
  <c r="G176" i="4"/>
  <c r="G177" i="4" s="1"/>
  <c r="E176" i="4"/>
  <c r="E177" i="4" s="1"/>
  <c r="G26" i="1"/>
  <c r="C26" i="1"/>
  <c r="F26" i="1"/>
  <c r="F214" i="1" s="1"/>
  <c r="F215" i="1" s="1"/>
  <c r="D26" i="1"/>
  <c r="D214" i="1" s="1"/>
  <c r="D215" i="1" s="1"/>
  <c r="E26" i="1"/>
  <c r="E214" i="1" l="1"/>
  <c r="E215" i="1" s="1"/>
  <c r="G214" i="1"/>
  <c r="G215" i="1" s="1"/>
</calcChain>
</file>

<file path=xl/sharedStrings.xml><?xml version="1.0" encoding="utf-8"?>
<sst xmlns="http://schemas.openxmlformats.org/spreadsheetml/2006/main" count="757" uniqueCount="176">
  <si>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</si>
  <si>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</si>
  <si>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</si>
  <si>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</si>
  <si>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</si>
  <si>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</si>
  <si>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</si>
  <si>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</si>
  <si>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</si>
  <si>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День 1</t>
  </si>
  <si>
    <t>ЗАВТРАК</t>
  </si>
  <si>
    <t>Каша вязкая молочная овсяная</t>
  </si>
  <si>
    <t>54-9к-20</t>
  </si>
  <si>
    <t>Сыр</t>
  </si>
  <si>
    <t>54-1з-20</t>
  </si>
  <si>
    <t>Яйцо вареное</t>
  </si>
  <si>
    <t>54-6о-20</t>
  </si>
  <si>
    <t>Батон нарезной</t>
  </si>
  <si>
    <t>б/н</t>
  </si>
  <si>
    <t>Чай с лимоном и сахаром</t>
  </si>
  <si>
    <t>54-3гн-20</t>
  </si>
  <si>
    <t>ИТОГО ЗА ЗАВТРАК</t>
  </si>
  <si>
    <t>% ОТ СУТОЧНОЙ ПОТРЕБНОСТИ В ПИЩЕВЫХ ВЕЩЕСТВАХ И ЭНЕРГИИ</t>
  </si>
  <si>
    <t>ОБЕД</t>
  </si>
  <si>
    <t>Салат из белокочанной капусты с морковью</t>
  </si>
  <si>
    <t>54-8з-20</t>
  </si>
  <si>
    <t>Рассольник ленинградский</t>
  </si>
  <si>
    <t>54-3с-20</t>
  </si>
  <si>
    <t>Биточек из курицы</t>
  </si>
  <si>
    <t>54-23м-20</t>
  </si>
  <si>
    <t>Макароны отварные</t>
  </si>
  <si>
    <t>54-1г-20</t>
  </si>
  <si>
    <t>Компот из ягод</t>
  </si>
  <si>
    <t>54-6хн-20,1</t>
  </si>
  <si>
    <t>Хлеб ржаной</t>
  </si>
  <si>
    <t>Хлеб пшеничный витаминизированный</t>
  </si>
  <si>
    <t>ИТОГО ЗА ОБЕД</t>
  </si>
  <si>
    <t>ПОЛДНИК</t>
  </si>
  <si>
    <t>Напиток из вишни</t>
  </si>
  <si>
    <t>Пирожки печеные из сдобного теста с картофелем</t>
  </si>
  <si>
    <t>ИТОГО ЗА ПОЛДНИК</t>
  </si>
  <si>
    <t>ИТОГО ЗА ДЕНЬ:</t>
  </si>
  <si>
    <t>День 2</t>
  </si>
  <si>
    <t>Запеканка из творога</t>
  </si>
  <si>
    <t>54-1т-20</t>
  </si>
  <si>
    <t>Соус ягодный</t>
  </si>
  <si>
    <t>54-10с-20.1</t>
  </si>
  <si>
    <t>Фрукт свежий , сезонный</t>
  </si>
  <si>
    <t>Чай с сахаром</t>
  </si>
  <si>
    <t>54-2гн-20</t>
  </si>
  <si>
    <t>Огурцы соленые</t>
  </si>
  <si>
    <t>Борщ с капустой и картофелем на курином бульоне</t>
  </si>
  <si>
    <t>54-2c-20.1</t>
  </si>
  <si>
    <t>Плов с курицей</t>
  </si>
  <si>
    <t>54-12м-20</t>
  </si>
  <si>
    <t>Компот из смеси сухофруктов</t>
  </si>
  <si>
    <t>54-1хн-20</t>
  </si>
  <si>
    <t>Кисломолочный продукт</t>
  </si>
  <si>
    <t>Булочка с кокосовой стружкой</t>
  </si>
  <si>
    <t>День 3</t>
  </si>
  <si>
    <t>Каша жидкая молочная рисовая</t>
  </si>
  <si>
    <t>54-21к-20</t>
  </si>
  <si>
    <t>Булочка школьная</t>
  </si>
  <si>
    <t>54-9в-20</t>
  </si>
  <si>
    <t>Чай зелёный с сахаром</t>
  </si>
  <si>
    <t>54-2гн-20.1</t>
  </si>
  <si>
    <t>Свекла отварная дольками</t>
  </si>
  <si>
    <t>54-28з</t>
  </si>
  <si>
    <t>Суп картофельный с макаронными изделиями</t>
  </si>
  <si>
    <t>54-7с-20</t>
  </si>
  <si>
    <t>Котлета рыбная (минтай)</t>
  </si>
  <si>
    <t>54-3р-20</t>
  </si>
  <si>
    <t>Картофель отварной с маслом сливочным</t>
  </si>
  <si>
    <t>Компот из яблок и ягод</t>
  </si>
  <si>
    <t>54-5хн-20.1</t>
  </si>
  <si>
    <t>Кисель витаминизированный</t>
  </si>
  <si>
    <t>Пирожки печеные из сдобного теста с капустным фаршем</t>
  </si>
  <si>
    <t>День 4</t>
  </si>
  <si>
    <t>Макароны отварные с сыром</t>
  </si>
  <si>
    <t>54-3г-20</t>
  </si>
  <si>
    <t>Морковь отварная</t>
  </si>
  <si>
    <t>Свекольник</t>
  </si>
  <si>
    <t>Гуляш из отварного мяса</t>
  </si>
  <si>
    <t>54-2м-20.1</t>
  </si>
  <si>
    <t>Каша гречневая рассыпчатая</t>
  </si>
  <si>
    <t>54-4г-20</t>
  </si>
  <si>
    <t>Напиток из шиповника</t>
  </si>
  <si>
    <t>54-13хн-20</t>
  </si>
  <si>
    <t>Сок фруктовый, плодовый, ягодный , томатный</t>
  </si>
  <si>
    <t>Пирожки печеные из дрожжевого теста с яблочным фаршем</t>
  </si>
  <si>
    <t>День 5</t>
  </si>
  <si>
    <t>Каша "Дружба"</t>
  </si>
  <si>
    <t>54-16к-20</t>
  </si>
  <si>
    <t>Джем фруктовый</t>
  </si>
  <si>
    <t>Икра кабачковая (промышленного производства)</t>
  </si>
  <si>
    <t>Суп картофельный с горохом на курином бульоне</t>
  </si>
  <si>
    <t>54-8с-20.1</t>
  </si>
  <si>
    <t>Рагу из курицы</t>
  </si>
  <si>
    <t>54-22м-20</t>
  </si>
  <si>
    <t>Напиток с чёрной смородиной</t>
  </si>
  <si>
    <t>Рогалик со сгущёнкой</t>
  </si>
  <si>
    <t>День 6</t>
  </si>
  <si>
    <t>Каша вязкая молочная пшенная</t>
  </si>
  <si>
    <t>54-6к-20</t>
  </si>
  <si>
    <t>Печенье</t>
  </si>
  <si>
    <t>Морковь отварная дольками</t>
  </si>
  <si>
    <t>54-27з</t>
  </si>
  <si>
    <t>Котлеты из курицы</t>
  </si>
  <si>
    <t>54-5м-20</t>
  </si>
  <si>
    <t>Брецель</t>
  </si>
  <si>
    <t>День 7</t>
  </si>
  <si>
    <t>Омлет с зеленым горошком</t>
  </si>
  <si>
    <t>54-2о-20</t>
  </si>
  <si>
    <t>Суп картофельный с макаронными изделиями на курином бульоне</t>
  </si>
  <si>
    <t>54-7с-20.1</t>
  </si>
  <si>
    <t>Пирог морковный</t>
  </si>
  <si>
    <t>День 8</t>
  </si>
  <si>
    <t>Каша вязкая молочная пшеничная</t>
  </si>
  <si>
    <t>54-13к-20</t>
  </si>
  <si>
    <t>Щи из свежей капусты вегетарианские</t>
  </si>
  <si>
    <t>54-13с-20</t>
  </si>
  <si>
    <t>Рыба тушеная в томате с овощами (минтай)</t>
  </si>
  <si>
    <t>54-11р-20</t>
  </si>
  <si>
    <t>Картофельное пюре</t>
  </si>
  <si>
    <t>54-11г-20</t>
  </si>
  <si>
    <t>День 9</t>
  </si>
  <si>
    <t>Салат из белокочанной капусты</t>
  </si>
  <si>
    <t>54-7з-20</t>
  </si>
  <si>
    <t>Курица тушеная с морковью</t>
  </si>
  <si>
    <t>54-25м-20</t>
  </si>
  <si>
    <t>Компот из замороженной ягоды</t>
  </si>
  <si>
    <t>Плюшка Московская</t>
  </si>
  <si>
    <t>День 10</t>
  </si>
  <si>
    <t>Суп молочный с макаронными изделиями</t>
  </si>
  <si>
    <t>54-19к-20</t>
  </si>
  <si>
    <t>Голубцы ленивые</t>
  </si>
  <si>
    <t>ИТОГО ЗА ВЕСЬ ПЕРИОД:</t>
  </si>
  <si>
    <t>СРЕДНЕЕ ЗНАЧЕНИЕ ЗА ПЕРИОД:</t>
  </si>
  <si>
    <t>Норма среднее значение СанПиН 2.3/2.4.3590-20 Приложение N 10 Таблица 1, Таблица 3</t>
  </si>
  <si>
    <t>Выход, гр</t>
  </si>
  <si>
    <t>завтрак</t>
  </si>
  <si>
    <t>15,4-19,25</t>
  </si>
  <si>
    <t>15,8-19,75</t>
  </si>
  <si>
    <t>67-83,75</t>
  </si>
  <si>
    <t>470-587,5</t>
  </si>
  <si>
    <t>обед</t>
  </si>
  <si>
    <t>23,1-26,95</t>
  </si>
  <si>
    <t>23,7-27,65</t>
  </si>
  <si>
    <t>100,5-117,25</t>
  </si>
  <si>
    <t>705-822,5</t>
  </si>
  <si>
    <t>полдник</t>
  </si>
  <si>
    <t>7,7-11,5</t>
  </si>
  <si>
    <t>7,9-11,85</t>
  </si>
  <si>
    <t>33,5-50,25</t>
  </si>
  <si>
    <t>235-352,50</t>
  </si>
  <si>
    <t>Фактическое среднее значение по меню</t>
  </si>
  <si>
    <t>Завтрак</t>
  </si>
  <si>
    <t>Обед</t>
  </si>
  <si>
    <t>Полдник</t>
  </si>
  <si>
    <t>СРЕДНИЙ % ОТ СУТОЧНОЙ ПОТРЕБНОСТИ В ПИЩЕВЫХ ВЕЩЕСТВАХ И ЭНЕРГИИ ЗА 10 ДНЕЙ</t>
  </si>
  <si>
    <t>Неделя 1</t>
  </si>
  <si>
    <t>СРЕДНИЙ % ОТ СУТОЧНОЙ ПОТРЕБНОСТИ В ПИЩЕВЫХ ВЕЩЕСТВАХ И ЭНЕРГИИ</t>
  </si>
  <si>
    <t>Неделя 2</t>
  </si>
  <si>
    <t>Меню приготавливаемых блюд</t>
  </si>
  <si>
    <t>18-22,5</t>
  </si>
  <si>
    <t>18,4-23</t>
  </si>
  <si>
    <t>76,6-95,75</t>
  </si>
  <si>
    <t>544-680</t>
  </si>
  <si>
    <t>27-31,5</t>
  </si>
  <si>
    <t>27,6-32,2</t>
  </si>
  <si>
    <t>114,9-134,05</t>
  </si>
  <si>
    <t>816-952</t>
  </si>
  <si>
    <t>Возрастная категория: 7-11 лет</t>
  </si>
  <si>
    <t>54-3м-20/403</t>
  </si>
  <si>
    <t>54-18с</t>
  </si>
  <si>
    <t>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</si>
</sst>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6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8" xfId="0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10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0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0" fontId="0" fillId="2" borderId="9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top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9" xfId="0" applyFill="1" applyBorder="1" applyAlignment="1">
      <alignment vertical="center"/>
    </xf>
    <xf numFmtId="0" fontId="0" fillId="3" borderId="9" xfId="0" applyFill="1" applyBorder="1" applyAlignment="1">
      <alignment vertical="center" wrapText="1"/>
    </xf>
    <xf numFmtId="0" fontId="0" fillId="3" borderId="9" xfId="0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8"/>
  <sheetViews>
    <sheetView tabSelected="1" zoomScaleNormal="100" workbookViewId="0">
      <selection activeCell="N20" sqref="N20"/>
    </sheetView>
  </sheetViews>
  <sheetFormatPr defaultRowHeight="15" x14ac:dyDescent="0.25"/>
  <cols>
    <col min="1" max="1" width="11.42578125" customWidth="1"/>
    <col min="2" max="2" width="43" customWidth="1"/>
    <col min="3" max="3" width="9.140625" style="22"/>
    <col min="4" max="4" width="12.140625" style="22" customWidth="1"/>
    <col min="5" max="5" width="12.42578125" style="22" customWidth="1"/>
    <col min="6" max="6" width="12.140625" style="22" customWidth="1"/>
    <col min="7" max="7" width="11.42578125" style="22" customWidth="1"/>
    <col min="8" max="8" width="13.42578125" style="22" customWidth="1"/>
  </cols>
  <sheetData>
    <row r="1" spans="1:8" ht="15" customHeight="1" x14ac:dyDescent="0.25">
      <c r="A1" s="56" t="s">
        <v>163</v>
      </c>
      <c r="B1" s="56"/>
      <c r="C1" s="56"/>
    </row>
    <row r="2" spans="1:8" ht="18.75" x14ac:dyDescent="0.25">
      <c r="A2" s="55" t="s">
        <v>172</v>
      </c>
      <c r="B2" s="55"/>
      <c r="C2" s="11"/>
    </row>
    <row r="3" spans="1:8" x14ac:dyDescent="0.25">
      <c r="A3" s="57" t="s">
        <v>0</v>
      </c>
      <c r="B3" s="57" t="s">
        <v>1</v>
      </c>
      <c r="C3" s="58" t="s">
        <v>2</v>
      </c>
      <c r="D3" s="58" t="s">
        <v>3</v>
      </c>
      <c r="E3" s="58"/>
      <c r="F3" s="58"/>
      <c r="G3" s="58" t="s">
        <v>4</v>
      </c>
      <c r="H3" s="58" t="s">
        <v>5</v>
      </c>
    </row>
    <row r="4" spans="1:8" x14ac:dyDescent="0.25">
      <c r="A4" s="57"/>
      <c r="B4" s="57"/>
      <c r="C4" s="58"/>
      <c r="D4" s="59" t="s">
        <v>6</v>
      </c>
      <c r="E4" s="59" t="s">
        <v>7</v>
      </c>
      <c r="F4" s="59" t="s">
        <v>8</v>
      </c>
      <c r="G4" s="58"/>
      <c r="H4" s="58"/>
    </row>
    <row r="5" spans="1:8" x14ac:dyDescent="0.25">
      <c r="A5" s="52" t="s">
        <v>9</v>
      </c>
      <c r="B5" s="52"/>
      <c r="C5" s="52"/>
      <c r="D5" s="52"/>
      <c r="E5" s="52"/>
      <c r="F5" s="52"/>
      <c r="G5" s="52"/>
      <c r="H5" s="52"/>
    </row>
    <row r="6" spans="1:8" x14ac:dyDescent="0.25">
      <c r="A6" s="52" t="s">
        <v>10</v>
      </c>
      <c r="B6" s="53" t="s">
        <v>11</v>
      </c>
      <c r="C6" s="54">
        <v>200</v>
      </c>
      <c r="D6" s="54">
        <v>7.16</v>
      </c>
      <c r="E6" s="54">
        <v>11.18</v>
      </c>
      <c r="F6" s="54">
        <v>37.58</v>
      </c>
      <c r="G6" s="54">
        <v>287.64</v>
      </c>
      <c r="H6" s="54" t="s">
        <v>12</v>
      </c>
    </row>
    <row r="7" spans="1:8" x14ac:dyDescent="0.25">
      <c r="A7" s="52"/>
      <c r="B7" s="53" t="s">
        <v>13</v>
      </c>
      <c r="C7" s="54">
        <v>10</v>
      </c>
      <c r="D7" s="54">
        <v>2.33</v>
      </c>
      <c r="E7" s="54">
        <v>2.93</v>
      </c>
      <c r="F7" s="54">
        <v>0</v>
      </c>
      <c r="G7" s="54">
        <v>35.799999999999997</v>
      </c>
      <c r="H7" s="54" t="s">
        <v>14</v>
      </c>
    </row>
    <row r="8" spans="1:8" x14ac:dyDescent="0.25">
      <c r="A8" s="52"/>
      <c r="B8" s="53" t="s">
        <v>15</v>
      </c>
      <c r="C8" s="54">
        <v>40</v>
      </c>
      <c r="D8" s="54">
        <v>4.8</v>
      </c>
      <c r="E8" s="54">
        <v>4</v>
      </c>
      <c r="F8" s="54">
        <v>0.3</v>
      </c>
      <c r="G8" s="54">
        <v>56.6</v>
      </c>
      <c r="H8" s="54" t="s">
        <v>16</v>
      </c>
    </row>
    <row r="9" spans="1:8" x14ac:dyDescent="0.25">
      <c r="A9" s="52"/>
      <c r="B9" s="53" t="s">
        <v>17</v>
      </c>
      <c r="C9" s="54">
        <v>50</v>
      </c>
      <c r="D9" s="54">
        <v>3.75</v>
      </c>
      <c r="E9" s="54">
        <v>1.3</v>
      </c>
      <c r="F9" s="54">
        <v>25.7</v>
      </c>
      <c r="G9" s="54">
        <v>128</v>
      </c>
      <c r="H9" s="54" t="s">
        <v>18</v>
      </c>
    </row>
    <row r="10" spans="1:8" x14ac:dyDescent="0.25">
      <c r="A10" s="52"/>
      <c r="B10" s="53" t="s">
        <v>19</v>
      </c>
      <c r="C10" s="54">
        <v>200</v>
      </c>
      <c r="D10" s="54">
        <v>0.26</v>
      </c>
      <c r="E10" s="54">
        <v>0</v>
      </c>
      <c r="F10" s="54">
        <v>7.24</v>
      </c>
      <c r="G10" s="54">
        <v>30.82</v>
      </c>
      <c r="H10" s="54" t="s">
        <v>20</v>
      </c>
    </row>
    <row r="11" spans="1:8" x14ac:dyDescent="0.25">
      <c r="A11" s="52" t="s">
        <v>21</v>
      </c>
      <c r="B11" s="52"/>
      <c r="C11" s="54">
        <f>SUM(C6:C10)</f>
        <v>500</v>
      </c>
      <c r="D11" s="54">
        <f>SUM(D6:D10)</f>
        <v>18.3</v>
      </c>
      <c r="E11" s="54">
        <f>SUM(E6:E10)</f>
        <v>19.41</v>
      </c>
      <c r="F11" s="54">
        <f>SUM(F6:F10)</f>
        <v>70.819999999999993</v>
      </c>
      <c r="G11" s="54">
        <f>SUM(G6:G10)</f>
        <v>538.86</v>
      </c>
      <c r="H11" s="54"/>
    </row>
    <row r="12" spans="1:8" ht="30" customHeight="1" x14ac:dyDescent="0.25">
      <c r="A12" s="43" t="s">
        <v>22</v>
      </c>
      <c r="B12" s="43"/>
      <c r="C12" s="34"/>
      <c r="D12" s="35">
        <v>0.23799999999999999</v>
      </c>
      <c r="E12" s="35">
        <v>0.246</v>
      </c>
      <c r="F12" s="35">
        <v>0.21099999999999999</v>
      </c>
      <c r="G12" s="35">
        <v>0.22900000000000001</v>
      </c>
      <c r="H12" s="34"/>
    </row>
    <row r="13" spans="1:8" x14ac:dyDescent="0.25">
      <c r="A13" s="44" t="s">
        <v>23</v>
      </c>
      <c r="B13" s="33" t="s">
        <v>24</v>
      </c>
      <c r="C13" s="34">
        <v>60</v>
      </c>
      <c r="D13" s="34">
        <v>0.97</v>
      </c>
      <c r="E13" s="34">
        <v>6.07</v>
      </c>
      <c r="F13" s="34">
        <v>5.85</v>
      </c>
      <c r="G13" s="34">
        <v>81.53</v>
      </c>
      <c r="H13" s="34" t="s">
        <v>25</v>
      </c>
    </row>
    <row r="14" spans="1:8" x14ac:dyDescent="0.25">
      <c r="A14" s="44"/>
      <c r="B14" s="33" t="s">
        <v>26</v>
      </c>
      <c r="C14" s="34">
        <v>200</v>
      </c>
      <c r="D14" s="34">
        <v>3.3</v>
      </c>
      <c r="E14" s="34">
        <v>4.32</v>
      </c>
      <c r="F14" s="34">
        <v>14.18</v>
      </c>
      <c r="G14" s="34">
        <v>107.74</v>
      </c>
      <c r="H14" s="34" t="s">
        <v>27</v>
      </c>
    </row>
    <row r="15" spans="1:8" x14ac:dyDescent="0.25">
      <c r="A15" s="44"/>
      <c r="B15" s="33" t="s">
        <v>28</v>
      </c>
      <c r="C15" s="34">
        <v>90</v>
      </c>
      <c r="D15" s="34">
        <v>13</v>
      </c>
      <c r="E15" s="34">
        <v>7.96</v>
      </c>
      <c r="F15" s="34">
        <v>18.12</v>
      </c>
      <c r="G15" s="34">
        <v>158.52000000000001</v>
      </c>
      <c r="H15" s="34" t="s">
        <v>29</v>
      </c>
    </row>
    <row r="16" spans="1:8" x14ac:dyDescent="0.25">
      <c r="A16" s="44"/>
      <c r="B16" s="33" t="s">
        <v>30</v>
      </c>
      <c r="C16" s="34">
        <v>150</v>
      </c>
      <c r="D16" s="34">
        <v>5.29</v>
      </c>
      <c r="E16" s="34">
        <v>5.51</v>
      </c>
      <c r="F16" s="34">
        <v>32.700000000000003</v>
      </c>
      <c r="G16" s="34">
        <v>232</v>
      </c>
      <c r="H16" s="34" t="s">
        <v>31</v>
      </c>
    </row>
    <row r="17" spans="1:8" x14ac:dyDescent="0.25">
      <c r="A17" s="44"/>
      <c r="B17" s="33" t="s">
        <v>32</v>
      </c>
      <c r="C17" s="34">
        <v>200</v>
      </c>
      <c r="D17" s="34">
        <v>0.16</v>
      </c>
      <c r="E17" s="34">
        <v>0</v>
      </c>
      <c r="F17" s="34">
        <v>8.1999999999999993</v>
      </c>
      <c r="G17" s="34">
        <v>34.86</v>
      </c>
      <c r="H17" s="34" t="s">
        <v>33</v>
      </c>
    </row>
    <row r="18" spans="1:8" x14ac:dyDescent="0.25">
      <c r="A18" s="44"/>
      <c r="B18" s="33" t="s">
        <v>34</v>
      </c>
      <c r="C18" s="34">
        <v>20</v>
      </c>
      <c r="D18" s="34">
        <v>1.32</v>
      </c>
      <c r="E18" s="34">
        <v>0.24</v>
      </c>
      <c r="F18" s="34">
        <v>6.68</v>
      </c>
      <c r="G18" s="34">
        <v>34.799999999999997</v>
      </c>
      <c r="H18" s="34" t="s">
        <v>18</v>
      </c>
    </row>
    <row r="19" spans="1:8" x14ac:dyDescent="0.25">
      <c r="A19" s="44"/>
      <c r="B19" s="33" t="s">
        <v>35</v>
      </c>
      <c r="C19" s="34">
        <v>30</v>
      </c>
      <c r="D19" s="34">
        <v>2.4</v>
      </c>
      <c r="E19" s="34">
        <v>0.48</v>
      </c>
      <c r="F19" s="34">
        <v>15.63</v>
      </c>
      <c r="G19" s="34">
        <v>76.5</v>
      </c>
      <c r="H19" s="34" t="s">
        <v>18</v>
      </c>
    </row>
    <row r="20" spans="1:8" x14ac:dyDescent="0.25">
      <c r="A20" s="44" t="s">
        <v>36</v>
      </c>
      <c r="B20" s="44"/>
      <c r="C20" s="34">
        <f>SUM(C13:C19)</f>
        <v>750</v>
      </c>
      <c r="D20" s="34">
        <f t="shared" ref="D20:G20" si="0">SUM(D13:D19)</f>
        <v>26.439999999999998</v>
      </c>
      <c r="E20" s="34">
        <f t="shared" si="0"/>
        <v>24.58</v>
      </c>
      <c r="F20" s="34">
        <f t="shared" si="0"/>
        <v>101.36000000000001</v>
      </c>
      <c r="G20" s="34">
        <f t="shared" si="0"/>
        <v>725.94999999999993</v>
      </c>
      <c r="H20" s="34"/>
    </row>
    <row r="21" spans="1:8" ht="30" customHeight="1" x14ac:dyDescent="0.25">
      <c r="A21" s="43" t="s">
        <v>22</v>
      </c>
      <c r="B21" s="43"/>
      <c r="C21" s="34"/>
      <c r="D21" s="35">
        <v>0.34300000000000003</v>
      </c>
      <c r="E21" s="35">
        <v>0.311</v>
      </c>
      <c r="F21" s="35">
        <v>0.30299999999999999</v>
      </c>
      <c r="G21" s="35">
        <v>0.309</v>
      </c>
      <c r="H21" s="34"/>
    </row>
    <row r="22" spans="1:8" x14ac:dyDescent="0.25">
      <c r="A22" s="44" t="s">
        <v>37</v>
      </c>
      <c r="B22" s="33" t="s">
        <v>38</v>
      </c>
      <c r="C22" s="34">
        <v>200</v>
      </c>
      <c r="D22" s="34">
        <v>0.12</v>
      </c>
      <c r="E22" s="34">
        <v>0.02</v>
      </c>
      <c r="F22" s="34">
        <v>8.58</v>
      </c>
      <c r="G22" s="34">
        <v>34.340000000000003</v>
      </c>
      <c r="H22" s="34">
        <v>511</v>
      </c>
    </row>
    <row r="23" spans="1:8" ht="30" x14ac:dyDescent="0.25">
      <c r="A23" s="44"/>
      <c r="B23" s="33" t="s">
        <v>39</v>
      </c>
      <c r="C23" s="34">
        <v>100</v>
      </c>
      <c r="D23" s="34">
        <v>10.5</v>
      </c>
      <c r="E23" s="34">
        <v>11.35</v>
      </c>
      <c r="F23" s="34">
        <v>40.44</v>
      </c>
      <c r="G23" s="34">
        <v>244.2</v>
      </c>
      <c r="H23" s="34">
        <v>543</v>
      </c>
    </row>
    <row r="24" spans="1:8" x14ac:dyDescent="0.25">
      <c r="A24" s="44" t="s">
        <v>40</v>
      </c>
      <c r="B24" s="44"/>
      <c r="C24" s="34">
        <f>SUM(C22:C23)</f>
        <v>300</v>
      </c>
      <c r="D24" s="34">
        <f t="shared" ref="D24:G24" si="1">SUM(D22:D23)</f>
        <v>10.62</v>
      </c>
      <c r="E24" s="34">
        <f t="shared" si="1"/>
        <v>11.37</v>
      </c>
      <c r="F24" s="34">
        <f t="shared" si="1"/>
        <v>49.019999999999996</v>
      </c>
      <c r="G24" s="34">
        <f t="shared" si="1"/>
        <v>278.53999999999996</v>
      </c>
      <c r="H24" s="34"/>
    </row>
    <row r="25" spans="1:8" ht="39.75" customHeight="1" x14ac:dyDescent="0.25">
      <c r="A25" s="43" t="s">
        <v>22</v>
      </c>
      <c r="B25" s="43"/>
      <c r="C25" s="34"/>
      <c r="D25" s="35">
        <v>0.13789999999999999</v>
      </c>
      <c r="E25" s="35">
        <v>0.1439</v>
      </c>
      <c r="F25" s="35">
        <v>0.14630000000000001</v>
      </c>
      <c r="G25" s="35">
        <v>0.11849999999999999</v>
      </c>
      <c r="H25" s="34"/>
    </row>
    <row r="26" spans="1:8" x14ac:dyDescent="0.25">
      <c r="A26" s="44" t="s">
        <v>41</v>
      </c>
      <c r="B26" s="44"/>
      <c r="C26" s="34">
        <f>C24+C20+C11</f>
        <v>1550</v>
      </c>
      <c r="D26" s="34">
        <f t="shared" ref="D26:G26" si="2">D24+D20+D11</f>
        <v>55.36</v>
      </c>
      <c r="E26" s="34">
        <f t="shared" si="2"/>
        <v>55.36</v>
      </c>
      <c r="F26" s="34">
        <f t="shared" si="2"/>
        <v>221.2</v>
      </c>
      <c r="G26" s="34">
        <f t="shared" si="2"/>
        <v>1543.35</v>
      </c>
      <c r="H26" s="34"/>
    </row>
    <row r="27" spans="1:8" x14ac:dyDescent="0.25">
      <c r="A27" s="52" t="s">
        <v>42</v>
      </c>
      <c r="B27" s="52"/>
      <c r="C27" s="52"/>
      <c r="D27" s="52"/>
      <c r="E27" s="52"/>
      <c r="F27" s="52"/>
      <c r="G27" s="52"/>
      <c r="H27" s="52"/>
    </row>
    <row r="28" spans="1:8" x14ac:dyDescent="0.25">
      <c r="A28" s="52" t="s">
        <v>10</v>
      </c>
      <c r="B28" s="53" t="s">
        <v>43</v>
      </c>
      <c r="C28" s="54">
        <v>150</v>
      </c>
      <c r="D28" s="54">
        <v>15.99</v>
      </c>
      <c r="E28" s="54">
        <v>15.48</v>
      </c>
      <c r="F28" s="54">
        <v>19.600000000000001</v>
      </c>
      <c r="G28" s="54">
        <v>315.20999999999998</v>
      </c>
      <c r="H28" s="54" t="s">
        <v>44</v>
      </c>
    </row>
    <row r="29" spans="1:8" x14ac:dyDescent="0.25">
      <c r="A29" s="52"/>
      <c r="B29" s="53" t="s">
        <v>45</v>
      </c>
      <c r="C29" s="54">
        <v>20</v>
      </c>
      <c r="D29" s="54">
        <v>0.04</v>
      </c>
      <c r="E29" s="54">
        <v>0</v>
      </c>
      <c r="F29" s="54">
        <v>15.26</v>
      </c>
      <c r="G29" s="54">
        <v>47.46</v>
      </c>
      <c r="H29" s="54" t="s">
        <v>46</v>
      </c>
    </row>
    <row r="30" spans="1:8" x14ac:dyDescent="0.25">
      <c r="A30" s="52"/>
      <c r="B30" s="53" t="s">
        <v>47</v>
      </c>
      <c r="C30" s="54">
        <v>100</v>
      </c>
      <c r="D30" s="54">
        <v>0.4</v>
      </c>
      <c r="E30" s="54">
        <v>0.4</v>
      </c>
      <c r="F30" s="54">
        <v>9.8000000000000007</v>
      </c>
      <c r="G30" s="54">
        <v>47</v>
      </c>
      <c r="H30" s="54">
        <v>1</v>
      </c>
    </row>
    <row r="31" spans="1:8" x14ac:dyDescent="0.25">
      <c r="A31" s="52"/>
      <c r="B31" s="53" t="s">
        <v>17</v>
      </c>
      <c r="C31" s="54">
        <v>30</v>
      </c>
      <c r="D31" s="54">
        <v>2.25</v>
      </c>
      <c r="E31" s="54">
        <v>0.78</v>
      </c>
      <c r="F31" s="54">
        <v>15.42</v>
      </c>
      <c r="G31" s="54">
        <v>76.8</v>
      </c>
      <c r="H31" s="54" t="s">
        <v>18</v>
      </c>
    </row>
    <row r="32" spans="1:8" x14ac:dyDescent="0.25">
      <c r="A32" s="52"/>
      <c r="B32" s="53" t="s">
        <v>48</v>
      </c>
      <c r="C32" s="54">
        <v>200</v>
      </c>
      <c r="D32" s="54">
        <v>0.2</v>
      </c>
      <c r="E32" s="54">
        <v>0</v>
      </c>
      <c r="F32" s="54">
        <v>7.02</v>
      </c>
      <c r="G32" s="54">
        <v>28.44</v>
      </c>
      <c r="H32" s="54" t="s">
        <v>49</v>
      </c>
    </row>
    <row r="33" spans="1:8" x14ac:dyDescent="0.25">
      <c r="A33" s="52" t="s">
        <v>21</v>
      </c>
      <c r="B33" s="52"/>
      <c r="C33" s="54">
        <f>SUM(C28:C32)</f>
        <v>500</v>
      </c>
      <c r="D33" s="54">
        <f t="shared" ref="D33:G33" si="3">SUM(D28:D32)</f>
        <v>18.88</v>
      </c>
      <c r="E33" s="54">
        <f t="shared" si="3"/>
        <v>16.66</v>
      </c>
      <c r="F33" s="54">
        <f t="shared" si="3"/>
        <v>67.099999999999994</v>
      </c>
      <c r="G33" s="54">
        <f t="shared" si="3"/>
        <v>514.91</v>
      </c>
      <c r="H33" s="54"/>
    </row>
    <row r="34" spans="1:8" ht="38.25" customHeight="1" x14ac:dyDescent="0.25">
      <c r="A34" s="43" t="s">
        <v>22</v>
      </c>
      <c r="B34" s="43"/>
      <c r="C34" s="34"/>
      <c r="D34" s="35">
        <v>0.245</v>
      </c>
      <c r="E34" s="35">
        <v>0.21099999999999999</v>
      </c>
      <c r="F34" s="35">
        <v>0.2</v>
      </c>
      <c r="G34" s="35">
        <v>0.219</v>
      </c>
      <c r="H34" s="34"/>
    </row>
    <row r="35" spans="1:8" x14ac:dyDescent="0.25">
      <c r="A35" s="44" t="s">
        <v>23</v>
      </c>
      <c r="B35" s="33" t="s">
        <v>50</v>
      </c>
      <c r="C35" s="34">
        <v>60</v>
      </c>
      <c r="D35" s="34">
        <v>0.48</v>
      </c>
      <c r="E35" s="34">
        <v>0.06</v>
      </c>
      <c r="F35" s="34">
        <v>1.02</v>
      </c>
      <c r="G35" s="34">
        <v>7.8</v>
      </c>
      <c r="H35" s="34" t="s">
        <v>18</v>
      </c>
    </row>
    <row r="36" spans="1:8" ht="30" x14ac:dyDescent="0.25">
      <c r="A36" s="44"/>
      <c r="B36" s="33" t="s">
        <v>51</v>
      </c>
      <c r="C36" s="34">
        <v>200</v>
      </c>
      <c r="D36" s="34">
        <v>3.24</v>
      </c>
      <c r="E36" s="34">
        <v>4.1399999999999997</v>
      </c>
      <c r="F36" s="34">
        <v>9.6999999999999993</v>
      </c>
      <c r="G36" s="34">
        <v>87.78</v>
      </c>
      <c r="H36" s="34" t="s">
        <v>52</v>
      </c>
    </row>
    <row r="37" spans="1:8" x14ac:dyDescent="0.25">
      <c r="A37" s="44"/>
      <c r="B37" s="33" t="s">
        <v>53</v>
      </c>
      <c r="C37" s="34">
        <v>240</v>
      </c>
      <c r="D37" s="34">
        <v>16.600000000000001</v>
      </c>
      <c r="E37" s="34">
        <v>21.11</v>
      </c>
      <c r="F37" s="34">
        <v>48.62</v>
      </c>
      <c r="G37" s="34">
        <v>429.74</v>
      </c>
      <c r="H37" s="34" t="s">
        <v>54</v>
      </c>
    </row>
    <row r="38" spans="1:8" x14ac:dyDescent="0.25">
      <c r="A38" s="44"/>
      <c r="B38" s="33" t="s">
        <v>55</v>
      </c>
      <c r="C38" s="34">
        <v>200</v>
      </c>
      <c r="D38" s="34">
        <v>0.5</v>
      </c>
      <c r="E38" s="34">
        <v>0</v>
      </c>
      <c r="F38" s="34">
        <v>19.8</v>
      </c>
      <c r="G38" s="34">
        <v>81</v>
      </c>
      <c r="H38" s="34" t="s">
        <v>56</v>
      </c>
    </row>
    <row r="39" spans="1:8" x14ac:dyDescent="0.25">
      <c r="A39" s="44"/>
      <c r="B39" s="33" t="s">
        <v>34</v>
      </c>
      <c r="C39" s="34">
        <v>20</v>
      </c>
      <c r="D39" s="34">
        <v>1.32</v>
      </c>
      <c r="E39" s="34">
        <v>0.24</v>
      </c>
      <c r="F39" s="34">
        <v>6.68</v>
      </c>
      <c r="G39" s="34">
        <v>34.799999999999997</v>
      </c>
      <c r="H39" s="34" t="s">
        <v>18</v>
      </c>
    </row>
    <row r="40" spans="1:8" x14ac:dyDescent="0.25">
      <c r="A40" s="44"/>
      <c r="B40" s="33" t="s">
        <v>35</v>
      </c>
      <c r="C40" s="34">
        <v>30</v>
      </c>
      <c r="D40" s="34">
        <v>2.4</v>
      </c>
      <c r="E40" s="34">
        <v>0.48</v>
      </c>
      <c r="F40" s="34">
        <v>15.63</v>
      </c>
      <c r="G40" s="34">
        <v>76.5</v>
      </c>
      <c r="H40" s="34" t="s">
        <v>18</v>
      </c>
    </row>
    <row r="41" spans="1:8" x14ac:dyDescent="0.25">
      <c r="A41" s="44" t="s">
        <v>36</v>
      </c>
      <c r="B41" s="44"/>
      <c r="C41" s="34">
        <f>SUM(C35:C40)</f>
        <v>750</v>
      </c>
      <c r="D41" s="34">
        <f t="shared" ref="D41:G41" si="4">SUM(D35:D40)</f>
        <v>24.54</v>
      </c>
      <c r="E41" s="34">
        <f t="shared" si="4"/>
        <v>26.029999999999998</v>
      </c>
      <c r="F41" s="34">
        <f t="shared" si="4"/>
        <v>101.44999999999999</v>
      </c>
      <c r="G41" s="34">
        <f t="shared" si="4"/>
        <v>717.62</v>
      </c>
      <c r="H41" s="34"/>
    </row>
    <row r="42" spans="1:8" ht="26.25" customHeight="1" x14ac:dyDescent="0.25">
      <c r="A42" s="43" t="s">
        <v>22</v>
      </c>
      <c r="B42" s="43"/>
      <c r="C42" s="34"/>
      <c r="D42" s="35">
        <v>0.31900000000000001</v>
      </c>
      <c r="E42" s="35">
        <v>0.32900000000000001</v>
      </c>
      <c r="F42" s="35">
        <v>0.30299999999999999</v>
      </c>
      <c r="G42" s="35">
        <v>0.30499999999999999</v>
      </c>
      <c r="H42" s="34"/>
    </row>
    <row r="43" spans="1:8" x14ac:dyDescent="0.25">
      <c r="A43" s="44" t="s">
        <v>37</v>
      </c>
      <c r="B43" s="33" t="s">
        <v>57</v>
      </c>
      <c r="C43" s="34">
        <v>200</v>
      </c>
      <c r="D43" s="34">
        <v>4.4000000000000004</v>
      </c>
      <c r="E43" s="34">
        <v>4</v>
      </c>
      <c r="F43" s="34">
        <v>18.600000000000001</v>
      </c>
      <c r="G43" s="34">
        <v>158</v>
      </c>
      <c r="H43" s="34">
        <v>435</v>
      </c>
    </row>
    <row r="44" spans="1:8" x14ac:dyDescent="0.25">
      <c r="A44" s="44"/>
      <c r="B44" s="33" t="s">
        <v>58</v>
      </c>
      <c r="C44" s="34">
        <v>100</v>
      </c>
      <c r="D44" s="34">
        <v>6.5</v>
      </c>
      <c r="E44" s="34">
        <v>7.4</v>
      </c>
      <c r="F44" s="34">
        <v>30.26</v>
      </c>
      <c r="G44" s="34">
        <v>191.2</v>
      </c>
      <c r="H44" s="34">
        <v>564.1</v>
      </c>
    </row>
    <row r="45" spans="1:8" x14ac:dyDescent="0.25">
      <c r="A45" s="44" t="s">
        <v>40</v>
      </c>
      <c r="B45" s="44"/>
      <c r="C45" s="34">
        <f>SUM(C43:C44)</f>
        <v>300</v>
      </c>
      <c r="D45" s="34">
        <f t="shared" ref="D45:G45" si="5">SUM(D43:D44)</f>
        <v>10.9</v>
      </c>
      <c r="E45" s="34">
        <f t="shared" si="5"/>
        <v>11.4</v>
      </c>
      <c r="F45" s="34">
        <f t="shared" si="5"/>
        <v>48.86</v>
      </c>
      <c r="G45" s="34">
        <f t="shared" si="5"/>
        <v>349.2</v>
      </c>
      <c r="H45" s="34"/>
    </row>
    <row r="46" spans="1:8" ht="36.75" customHeight="1" x14ac:dyDescent="0.25">
      <c r="A46" s="43" t="s">
        <v>22</v>
      </c>
      <c r="B46" s="43"/>
      <c r="C46" s="34"/>
      <c r="D46" s="35">
        <v>0.1416</v>
      </c>
      <c r="E46" s="35">
        <v>0.14430000000000001</v>
      </c>
      <c r="F46" s="35">
        <v>0.1459</v>
      </c>
      <c r="G46" s="35">
        <v>0.14860000000000001</v>
      </c>
      <c r="H46" s="34"/>
    </row>
    <row r="47" spans="1:8" x14ac:dyDescent="0.25">
      <c r="A47" s="44" t="s">
        <v>41</v>
      </c>
      <c r="B47" s="44"/>
      <c r="C47" s="34">
        <f>C45+C41+C33</f>
        <v>1550</v>
      </c>
      <c r="D47" s="34">
        <f t="shared" ref="D47:G47" si="6">D45+D41+D33</f>
        <v>54.319999999999993</v>
      </c>
      <c r="E47" s="34">
        <f t="shared" si="6"/>
        <v>54.09</v>
      </c>
      <c r="F47" s="34">
        <f t="shared" si="6"/>
        <v>217.41</v>
      </c>
      <c r="G47" s="34">
        <f t="shared" si="6"/>
        <v>1581.73</v>
      </c>
      <c r="H47" s="34"/>
    </row>
    <row r="48" spans="1:8" x14ac:dyDescent="0.25">
      <c r="A48" s="52" t="s">
        <v>59</v>
      </c>
      <c r="B48" s="52"/>
      <c r="C48" s="52"/>
      <c r="D48" s="52"/>
      <c r="E48" s="52"/>
      <c r="F48" s="52"/>
      <c r="G48" s="52"/>
      <c r="H48" s="52"/>
    </row>
    <row r="49" spans="1:8" x14ac:dyDescent="0.25">
      <c r="A49" s="52" t="s">
        <v>10</v>
      </c>
      <c r="B49" s="53" t="s">
        <v>60</v>
      </c>
      <c r="C49" s="54">
        <v>200</v>
      </c>
      <c r="D49" s="54">
        <v>7.66</v>
      </c>
      <c r="E49" s="54">
        <v>7.78</v>
      </c>
      <c r="F49" s="54">
        <v>21.44</v>
      </c>
      <c r="G49" s="54">
        <v>218.7</v>
      </c>
      <c r="H49" s="54" t="s">
        <v>61</v>
      </c>
    </row>
    <row r="50" spans="1:8" x14ac:dyDescent="0.25">
      <c r="A50" s="52"/>
      <c r="B50" s="53" t="s">
        <v>62</v>
      </c>
      <c r="C50" s="54">
        <v>100</v>
      </c>
      <c r="D50" s="54">
        <v>8.76</v>
      </c>
      <c r="E50" s="54">
        <v>8.82</v>
      </c>
      <c r="F50" s="54">
        <v>52.6</v>
      </c>
      <c r="G50" s="54">
        <v>311.57</v>
      </c>
      <c r="H50" s="54" t="s">
        <v>63</v>
      </c>
    </row>
    <row r="51" spans="1:8" x14ac:dyDescent="0.25">
      <c r="A51" s="52"/>
      <c r="B51" s="53" t="s">
        <v>64</v>
      </c>
      <c r="C51" s="54">
        <v>200</v>
      </c>
      <c r="D51" s="54">
        <v>0</v>
      </c>
      <c r="E51" s="54">
        <v>0</v>
      </c>
      <c r="F51" s="54">
        <v>6.98</v>
      </c>
      <c r="G51" s="54">
        <v>26.54</v>
      </c>
      <c r="H51" s="54" t="s">
        <v>65</v>
      </c>
    </row>
    <row r="52" spans="1:8" x14ac:dyDescent="0.25">
      <c r="A52" s="52" t="s">
        <v>21</v>
      </c>
      <c r="B52" s="52"/>
      <c r="C52" s="54">
        <f>SUM(C49:C51)</f>
        <v>500</v>
      </c>
      <c r="D52" s="54">
        <f t="shared" ref="D52:G52" si="7">SUM(D49:D51)</f>
        <v>16.420000000000002</v>
      </c>
      <c r="E52" s="54">
        <f t="shared" si="7"/>
        <v>16.600000000000001</v>
      </c>
      <c r="F52" s="54">
        <f t="shared" si="7"/>
        <v>81.02000000000001</v>
      </c>
      <c r="G52" s="54">
        <f t="shared" si="7"/>
        <v>556.80999999999995</v>
      </c>
      <c r="H52" s="54"/>
    </row>
    <row r="53" spans="1:8" ht="42" customHeight="1" x14ac:dyDescent="0.25">
      <c r="A53" s="43" t="s">
        <v>22</v>
      </c>
      <c r="B53" s="43"/>
      <c r="C53" s="34"/>
      <c r="D53" s="35">
        <v>0.21299999999999999</v>
      </c>
      <c r="E53" s="35">
        <v>0.21</v>
      </c>
      <c r="F53" s="35">
        <v>0.24199999999999999</v>
      </c>
      <c r="G53" s="35">
        <v>0.23699999999999999</v>
      </c>
      <c r="H53" s="34"/>
    </row>
    <row r="54" spans="1:8" x14ac:dyDescent="0.25">
      <c r="A54" s="44" t="s">
        <v>23</v>
      </c>
      <c r="B54" s="33" t="s">
        <v>66</v>
      </c>
      <c r="C54" s="34">
        <v>60</v>
      </c>
      <c r="D54" s="34">
        <v>0.9</v>
      </c>
      <c r="E54" s="34">
        <v>0.1</v>
      </c>
      <c r="F54" s="34">
        <v>5.2</v>
      </c>
      <c r="G54" s="34">
        <v>25.2</v>
      </c>
      <c r="H54" s="34" t="s">
        <v>67</v>
      </c>
    </row>
    <row r="55" spans="1:8" ht="30" x14ac:dyDescent="0.25">
      <c r="A55" s="44"/>
      <c r="B55" s="33" t="s">
        <v>68</v>
      </c>
      <c r="C55" s="34">
        <v>200</v>
      </c>
      <c r="D55" s="34">
        <v>2.72</v>
      </c>
      <c r="E55" s="34">
        <v>2.52</v>
      </c>
      <c r="F55" s="34">
        <v>19.84</v>
      </c>
      <c r="G55" s="34">
        <v>113.14</v>
      </c>
      <c r="H55" s="34" t="s">
        <v>69</v>
      </c>
    </row>
    <row r="56" spans="1:8" x14ac:dyDescent="0.25">
      <c r="A56" s="44"/>
      <c r="B56" s="33" t="s">
        <v>70</v>
      </c>
      <c r="C56" s="34">
        <v>90</v>
      </c>
      <c r="D56" s="34">
        <v>7.33</v>
      </c>
      <c r="E56" s="34">
        <v>4.9000000000000004</v>
      </c>
      <c r="F56" s="34">
        <v>17.32</v>
      </c>
      <c r="G56" s="34">
        <v>190.37</v>
      </c>
      <c r="H56" s="34" t="s">
        <v>71</v>
      </c>
    </row>
    <row r="57" spans="1:8" x14ac:dyDescent="0.25">
      <c r="A57" s="44"/>
      <c r="B57" s="33" t="s">
        <v>72</v>
      </c>
      <c r="C57" s="34">
        <v>150</v>
      </c>
      <c r="D57" s="34">
        <v>8.8800000000000008</v>
      </c>
      <c r="E57" s="34">
        <v>15.65</v>
      </c>
      <c r="F57" s="34">
        <v>29.98</v>
      </c>
      <c r="G57" s="34">
        <v>224</v>
      </c>
      <c r="H57" s="34">
        <v>1</v>
      </c>
    </row>
    <row r="58" spans="1:8" x14ac:dyDescent="0.25">
      <c r="A58" s="44"/>
      <c r="B58" s="33" t="s">
        <v>73</v>
      </c>
      <c r="C58" s="34">
        <v>200</v>
      </c>
      <c r="D58" s="34">
        <v>0.18</v>
      </c>
      <c r="E58" s="34">
        <v>0.1</v>
      </c>
      <c r="F58" s="34">
        <v>9.92</v>
      </c>
      <c r="G58" s="34">
        <v>42.02</v>
      </c>
      <c r="H58" s="34" t="s">
        <v>74</v>
      </c>
    </row>
    <row r="59" spans="1:8" x14ac:dyDescent="0.25">
      <c r="A59" s="44"/>
      <c r="B59" s="33" t="s">
        <v>34</v>
      </c>
      <c r="C59" s="34">
        <v>20</v>
      </c>
      <c r="D59" s="34">
        <v>1.32</v>
      </c>
      <c r="E59" s="34">
        <v>0.24</v>
      </c>
      <c r="F59" s="34">
        <v>6.68</v>
      </c>
      <c r="G59" s="34">
        <v>34.799999999999997</v>
      </c>
      <c r="H59" s="34" t="s">
        <v>18</v>
      </c>
    </row>
    <row r="60" spans="1:8" x14ac:dyDescent="0.25">
      <c r="A60" s="44"/>
      <c r="B60" s="33" t="s">
        <v>35</v>
      </c>
      <c r="C60" s="34">
        <v>30</v>
      </c>
      <c r="D60" s="34">
        <v>2.4</v>
      </c>
      <c r="E60" s="34">
        <v>0.48</v>
      </c>
      <c r="F60" s="34">
        <v>15.63</v>
      </c>
      <c r="G60" s="34">
        <v>76.5</v>
      </c>
      <c r="H60" s="34" t="s">
        <v>18</v>
      </c>
    </row>
    <row r="61" spans="1:8" x14ac:dyDescent="0.25">
      <c r="A61" s="44" t="s">
        <v>36</v>
      </c>
      <c r="B61" s="44"/>
      <c r="C61" s="34">
        <f>SUM(C54:C60)</f>
        <v>750</v>
      </c>
      <c r="D61" s="34">
        <f t="shared" ref="D61:G61" si="8">SUM(D54:D60)</f>
        <v>23.729999999999997</v>
      </c>
      <c r="E61" s="34">
        <f t="shared" si="8"/>
        <v>23.990000000000002</v>
      </c>
      <c r="F61" s="34">
        <f t="shared" si="8"/>
        <v>104.57</v>
      </c>
      <c r="G61" s="34">
        <f t="shared" si="8"/>
        <v>706.03</v>
      </c>
      <c r="H61" s="34"/>
    </row>
    <row r="62" spans="1:8" ht="28.5" customHeight="1" x14ac:dyDescent="0.25">
      <c r="A62" s="43" t="s">
        <v>22</v>
      </c>
      <c r="B62" s="43"/>
      <c r="C62" s="34"/>
      <c r="D62" s="35">
        <v>0.308</v>
      </c>
      <c r="E62" s="35">
        <v>0.30399999999999999</v>
      </c>
      <c r="F62" s="35">
        <v>0.312</v>
      </c>
      <c r="G62" s="35">
        <v>0.3</v>
      </c>
      <c r="H62" s="34"/>
    </row>
    <row r="63" spans="1:8" x14ac:dyDescent="0.25">
      <c r="A63" s="44" t="s">
        <v>37</v>
      </c>
      <c r="B63" s="33" t="s">
        <v>75</v>
      </c>
      <c r="C63" s="34">
        <v>200</v>
      </c>
      <c r="D63" s="34"/>
      <c r="E63" s="34"/>
      <c r="F63" s="34">
        <v>15</v>
      </c>
      <c r="G63" s="34">
        <v>95</v>
      </c>
      <c r="H63" s="34">
        <v>614</v>
      </c>
    </row>
    <row r="64" spans="1:8" ht="30" x14ac:dyDescent="0.25">
      <c r="A64" s="44"/>
      <c r="B64" s="33" t="s">
        <v>76</v>
      </c>
      <c r="C64" s="34">
        <v>100</v>
      </c>
      <c r="D64" s="34">
        <v>9.6</v>
      </c>
      <c r="E64" s="34">
        <v>9.6999999999999993</v>
      </c>
      <c r="F64" s="34">
        <v>29.65</v>
      </c>
      <c r="G64" s="34">
        <v>192.26</v>
      </c>
      <c r="H64" s="34">
        <v>543</v>
      </c>
    </row>
    <row r="65" spans="1:8" x14ac:dyDescent="0.25">
      <c r="A65" s="44" t="s">
        <v>40</v>
      </c>
      <c r="B65" s="44"/>
      <c r="C65" s="34">
        <f>SUM(C63:C64)</f>
        <v>300</v>
      </c>
      <c r="D65" s="34">
        <f t="shared" ref="D65:G65" si="9">SUM(D63:D64)</f>
        <v>9.6</v>
      </c>
      <c r="E65" s="34">
        <f t="shared" si="9"/>
        <v>9.6999999999999993</v>
      </c>
      <c r="F65" s="34">
        <f t="shared" si="9"/>
        <v>44.65</v>
      </c>
      <c r="G65" s="34">
        <f t="shared" si="9"/>
        <v>287.26</v>
      </c>
      <c r="H65" s="34"/>
    </row>
    <row r="66" spans="1:8" ht="26.25" customHeight="1" x14ac:dyDescent="0.25">
      <c r="A66" s="43" t="s">
        <v>22</v>
      </c>
      <c r="B66" s="43"/>
      <c r="C66" s="34"/>
      <c r="D66" s="35">
        <v>0.12470000000000001</v>
      </c>
      <c r="E66" s="35">
        <v>0.12280000000000001</v>
      </c>
      <c r="F66" s="35">
        <v>0.1333</v>
      </c>
      <c r="G66" s="35">
        <v>0.1222</v>
      </c>
      <c r="H66" s="34"/>
    </row>
    <row r="67" spans="1:8" x14ac:dyDescent="0.25">
      <c r="A67" s="44" t="s">
        <v>41</v>
      </c>
      <c r="B67" s="44"/>
      <c r="C67" s="34">
        <f>C65+C61+C52</f>
        <v>1550</v>
      </c>
      <c r="D67" s="34">
        <f t="shared" ref="D67:G67" si="10">D65+D61+D52</f>
        <v>49.75</v>
      </c>
      <c r="E67" s="34">
        <f t="shared" si="10"/>
        <v>50.29</v>
      </c>
      <c r="F67" s="34">
        <f t="shared" si="10"/>
        <v>230.24</v>
      </c>
      <c r="G67" s="34">
        <f t="shared" si="10"/>
        <v>1550.1</v>
      </c>
      <c r="H67" s="34"/>
    </row>
    <row r="68" spans="1:8" x14ac:dyDescent="0.25">
      <c r="A68" s="52" t="s">
        <v>77</v>
      </c>
      <c r="B68" s="52"/>
      <c r="C68" s="52"/>
      <c r="D68" s="52"/>
      <c r="E68" s="52"/>
      <c r="F68" s="52"/>
      <c r="G68" s="52"/>
      <c r="H68" s="52"/>
    </row>
    <row r="69" spans="1:8" x14ac:dyDescent="0.25">
      <c r="A69" s="52" t="s">
        <v>10</v>
      </c>
      <c r="B69" s="53" t="s">
        <v>78</v>
      </c>
      <c r="C69" s="54">
        <v>200</v>
      </c>
      <c r="D69" s="54">
        <v>14.98</v>
      </c>
      <c r="E69" s="54">
        <v>16</v>
      </c>
      <c r="F69" s="54">
        <v>50.12</v>
      </c>
      <c r="G69" s="54">
        <v>397.12</v>
      </c>
      <c r="H69" s="54" t="s">
        <v>79</v>
      </c>
    </row>
    <row r="70" spans="1:8" x14ac:dyDescent="0.25">
      <c r="A70" s="52"/>
      <c r="B70" s="53" t="s">
        <v>47</v>
      </c>
      <c r="C70" s="54">
        <v>100</v>
      </c>
      <c r="D70" s="54">
        <v>0.4</v>
      </c>
      <c r="E70" s="54">
        <v>0.4</v>
      </c>
      <c r="F70" s="54">
        <v>9.8000000000000007</v>
      </c>
      <c r="G70" s="54">
        <v>47</v>
      </c>
      <c r="H70" s="54">
        <v>1</v>
      </c>
    </row>
    <row r="71" spans="1:8" x14ac:dyDescent="0.25">
      <c r="A71" s="52"/>
      <c r="B71" s="53" t="s">
        <v>19</v>
      </c>
      <c r="C71" s="54">
        <v>200</v>
      </c>
      <c r="D71" s="54">
        <v>0.26</v>
      </c>
      <c r="E71" s="54">
        <v>0</v>
      </c>
      <c r="F71" s="54">
        <v>7.24</v>
      </c>
      <c r="G71" s="54">
        <v>30.82</v>
      </c>
      <c r="H71" s="54" t="s">
        <v>20</v>
      </c>
    </row>
    <row r="72" spans="1:8" x14ac:dyDescent="0.25">
      <c r="A72" s="52" t="s">
        <v>21</v>
      </c>
      <c r="B72" s="52"/>
      <c r="C72" s="54">
        <f>SUM(C69:C71)</f>
        <v>500</v>
      </c>
      <c r="D72" s="54">
        <f t="shared" ref="D72:G72" si="11">SUM(D69:D71)</f>
        <v>15.64</v>
      </c>
      <c r="E72" s="54">
        <f t="shared" si="11"/>
        <v>16.399999999999999</v>
      </c>
      <c r="F72" s="54">
        <f t="shared" si="11"/>
        <v>67.16</v>
      </c>
      <c r="G72" s="54">
        <f t="shared" si="11"/>
        <v>474.94</v>
      </c>
      <c r="H72" s="54"/>
    </row>
    <row r="73" spans="1:8" ht="25.5" customHeight="1" x14ac:dyDescent="0.25">
      <c r="A73" s="43" t="s">
        <v>22</v>
      </c>
      <c r="B73" s="43"/>
      <c r="C73" s="34"/>
      <c r="D73" s="35">
        <v>0.20300000000000001</v>
      </c>
      <c r="E73" s="35">
        <v>0.20799999999999999</v>
      </c>
      <c r="F73" s="35">
        <v>0.2</v>
      </c>
      <c r="G73" s="35">
        <v>0.20200000000000001</v>
      </c>
      <c r="H73" s="34"/>
    </row>
    <row r="74" spans="1:8" x14ac:dyDescent="0.25">
      <c r="A74" s="44" t="s">
        <v>23</v>
      </c>
      <c r="B74" s="33" t="s">
        <v>80</v>
      </c>
      <c r="C74" s="34">
        <v>60</v>
      </c>
      <c r="D74" s="34">
        <v>0.7</v>
      </c>
      <c r="E74" s="34">
        <v>0.06</v>
      </c>
      <c r="F74" s="34">
        <v>3.4</v>
      </c>
      <c r="G74" s="34">
        <v>17</v>
      </c>
      <c r="H74" s="34">
        <v>55</v>
      </c>
    </row>
    <row r="75" spans="1:8" x14ac:dyDescent="0.25">
      <c r="A75" s="44"/>
      <c r="B75" s="33" t="s">
        <v>81</v>
      </c>
      <c r="C75" s="34">
        <v>200</v>
      </c>
      <c r="D75" s="34">
        <v>1.52</v>
      </c>
      <c r="E75" s="34">
        <v>4.12</v>
      </c>
      <c r="F75" s="34">
        <v>10.7</v>
      </c>
      <c r="G75" s="34">
        <v>86.08</v>
      </c>
      <c r="H75" s="34" t="s">
        <v>174</v>
      </c>
    </row>
    <row r="76" spans="1:8" x14ac:dyDescent="0.25">
      <c r="A76" s="44"/>
      <c r="B76" s="33" t="s">
        <v>82</v>
      </c>
      <c r="C76" s="34">
        <v>90</v>
      </c>
      <c r="D76" s="34">
        <v>11.68</v>
      </c>
      <c r="E76" s="34">
        <v>15.35</v>
      </c>
      <c r="F76" s="34">
        <v>14.44</v>
      </c>
      <c r="G76" s="34">
        <v>230.69</v>
      </c>
      <c r="H76" s="34" t="s">
        <v>83</v>
      </c>
    </row>
    <row r="77" spans="1:8" x14ac:dyDescent="0.25">
      <c r="A77" s="44"/>
      <c r="B77" s="33" t="s">
        <v>84</v>
      </c>
      <c r="C77" s="34">
        <v>150</v>
      </c>
      <c r="D77" s="34">
        <v>8.1999999999999993</v>
      </c>
      <c r="E77" s="34">
        <v>6.9</v>
      </c>
      <c r="F77" s="34">
        <v>35.9</v>
      </c>
      <c r="G77" s="34">
        <v>238.91</v>
      </c>
      <c r="H77" s="34" t="s">
        <v>85</v>
      </c>
    </row>
    <row r="78" spans="1:8" x14ac:dyDescent="0.25">
      <c r="A78" s="44"/>
      <c r="B78" s="33" t="s">
        <v>86</v>
      </c>
      <c r="C78" s="34">
        <v>200</v>
      </c>
      <c r="D78" s="34">
        <v>0.6</v>
      </c>
      <c r="E78" s="34">
        <v>0.2</v>
      </c>
      <c r="F78" s="34">
        <v>15.2</v>
      </c>
      <c r="G78" s="34">
        <v>65.3</v>
      </c>
      <c r="H78" s="34" t="s">
        <v>87</v>
      </c>
    </row>
    <row r="79" spans="1:8" x14ac:dyDescent="0.25">
      <c r="A79" s="44"/>
      <c r="B79" s="33" t="s">
        <v>34</v>
      </c>
      <c r="C79" s="34">
        <v>20</v>
      </c>
      <c r="D79" s="34">
        <v>1.32</v>
      </c>
      <c r="E79" s="34">
        <v>0.24</v>
      </c>
      <c r="F79" s="34">
        <v>6.68</v>
      </c>
      <c r="G79" s="34">
        <v>34.799999999999997</v>
      </c>
      <c r="H79" s="34" t="s">
        <v>18</v>
      </c>
    </row>
    <row r="80" spans="1:8" x14ac:dyDescent="0.25">
      <c r="A80" s="44"/>
      <c r="B80" s="33" t="s">
        <v>35</v>
      </c>
      <c r="C80" s="34">
        <v>30</v>
      </c>
      <c r="D80" s="34">
        <v>2.4</v>
      </c>
      <c r="E80" s="34">
        <v>0.48</v>
      </c>
      <c r="F80" s="34">
        <v>15.63</v>
      </c>
      <c r="G80" s="34">
        <v>76.5</v>
      </c>
      <c r="H80" s="34" t="s">
        <v>18</v>
      </c>
    </row>
    <row r="81" spans="1:8" x14ac:dyDescent="0.25">
      <c r="A81" s="44" t="s">
        <v>36</v>
      </c>
      <c r="B81" s="44"/>
      <c r="C81" s="34">
        <f>SUM(C74:C80)</f>
        <v>750</v>
      </c>
      <c r="D81" s="34">
        <f t="shared" ref="D81:G81" si="12">SUM(D74:D80)</f>
        <v>26.419999999999998</v>
      </c>
      <c r="E81" s="34">
        <f t="shared" si="12"/>
        <v>27.349999999999998</v>
      </c>
      <c r="F81" s="34">
        <f t="shared" si="12"/>
        <v>101.94999999999999</v>
      </c>
      <c r="G81" s="34">
        <f t="shared" si="12"/>
        <v>749.27999999999986</v>
      </c>
      <c r="H81" s="34"/>
    </row>
    <row r="82" spans="1:8" ht="33.75" customHeight="1" x14ac:dyDescent="0.25">
      <c r="A82" s="43" t="s">
        <v>22</v>
      </c>
      <c r="B82" s="43"/>
      <c r="C82" s="34"/>
      <c r="D82" s="35">
        <v>0.34300000000000003</v>
      </c>
      <c r="E82" s="35">
        <v>0.34599999999999997</v>
      </c>
      <c r="F82" s="35">
        <v>0.30399999999999999</v>
      </c>
      <c r="G82" s="35">
        <v>0.31900000000000001</v>
      </c>
      <c r="H82" s="34"/>
    </row>
    <row r="83" spans="1:8" ht="30" x14ac:dyDescent="0.25">
      <c r="A83" s="44" t="s">
        <v>37</v>
      </c>
      <c r="B83" s="33" t="s">
        <v>88</v>
      </c>
      <c r="C83" s="34">
        <v>200</v>
      </c>
      <c r="D83" s="34">
        <v>0.2</v>
      </c>
      <c r="E83" s="34">
        <v>0.2</v>
      </c>
      <c r="F83" s="34">
        <v>18.8</v>
      </c>
      <c r="G83" s="34">
        <v>100</v>
      </c>
      <c r="H83" s="34">
        <v>592</v>
      </c>
    </row>
    <row r="84" spans="1:8" ht="30" x14ac:dyDescent="0.25">
      <c r="A84" s="44"/>
      <c r="B84" s="33" t="s">
        <v>89</v>
      </c>
      <c r="C84" s="34">
        <v>100</v>
      </c>
      <c r="D84" s="34">
        <v>9.6999999999999993</v>
      </c>
      <c r="E84" s="34">
        <v>10.3</v>
      </c>
      <c r="F84" s="34">
        <v>30.5</v>
      </c>
      <c r="G84" s="34">
        <v>241.36</v>
      </c>
      <c r="H84" s="34">
        <v>543</v>
      </c>
    </row>
    <row r="85" spans="1:8" x14ac:dyDescent="0.25">
      <c r="A85" s="44" t="s">
        <v>40</v>
      </c>
      <c r="B85" s="44"/>
      <c r="C85" s="34">
        <f>SUM(C83:C84)</f>
        <v>300</v>
      </c>
      <c r="D85" s="34">
        <f t="shared" ref="D85:G85" si="13">SUM(D83:D84)</f>
        <v>9.8999999999999986</v>
      </c>
      <c r="E85" s="34">
        <f t="shared" si="13"/>
        <v>10.5</v>
      </c>
      <c r="F85" s="34">
        <f t="shared" si="13"/>
        <v>49.3</v>
      </c>
      <c r="G85" s="34">
        <f t="shared" si="13"/>
        <v>341.36</v>
      </c>
      <c r="H85" s="34"/>
    </row>
    <row r="86" spans="1:8" ht="32.25" customHeight="1" x14ac:dyDescent="0.25">
      <c r="A86" s="43" t="s">
        <v>22</v>
      </c>
      <c r="B86" s="43"/>
      <c r="C86" s="34"/>
      <c r="D86" s="35">
        <v>0.12859999999999999</v>
      </c>
      <c r="E86" s="35">
        <v>0.13289999999999999</v>
      </c>
      <c r="F86" s="35">
        <v>0.1472</v>
      </c>
      <c r="G86" s="35">
        <v>0.14530000000000001</v>
      </c>
      <c r="H86" s="34"/>
    </row>
    <row r="87" spans="1:8" x14ac:dyDescent="0.25">
      <c r="A87" s="44" t="s">
        <v>41</v>
      </c>
      <c r="B87" s="44"/>
      <c r="C87" s="34">
        <f>C85+C81+C72</f>
        <v>1550</v>
      </c>
      <c r="D87" s="34">
        <f t="shared" ref="D87:G87" si="14">D85+D81+D72</f>
        <v>51.959999999999994</v>
      </c>
      <c r="E87" s="34">
        <f t="shared" si="14"/>
        <v>54.249999999999993</v>
      </c>
      <c r="F87" s="34">
        <f t="shared" si="14"/>
        <v>218.41</v>
      </c>
      <c r="G87" s="34">
        <f t="shared" si="14"/>
        <v>1565.58</v>
      </c>
      <c r="H87" s="34"/>
    </row>
    <row r="88" spans="1:8" x14ac:dyDescent="0.25">
      <c r="A88" s="52" t="s">
        <v>90</v>
      </c>
      <c r="B88" s="52"/>
      <c r="C88" s="52"/>
      <c r="D88" s="52"/>
      <c r="E88" s="52"/>
      <c r="F88" s="52"/>
      <c r="G88" s="52"/>
      <c r="H88" s="52"/>
    </row>
    <row r="89" spans="1:8" x14ac:dyDescent="0.25">
      <c r="A89" s="52" t="s">
        <v>10</v>
      </c>
      <c r="B89" s="53" t="s">
        <v>91</v>
      </c>
      <c r="C89" s="54">
        <v>200</v>
      </c>
      <c r="D89" s="54">
        <v>8.3800000000000008</v>
      </c>
      <c r="E89" s="54">
        <v>11.7</v>
      </c>
      <c r="F89" s="54">
        <v>26.34</v>
      </c>
      <c r="G89" s="54">
        <v>225.42</v>
      </c>
      <c r="H89" s="54" t="s">
        <v>92</v>
      </c>
    </row>
    <row r="90" spans="1:8" x14ac:dyDescent="0.25">
      <c r="A90" s="52"/>
      <c r="B90" s="53" t="s">
        <v>15</v>
      </c>
      <c r="C90" s="54">
        <v>40</v>
      </c>
      <c r="D90" s="54">
        <v>4.8</v>
      </c>
      <c r="E90" s="54">
        <v>4</v>
      </c>
      <c r="F90" s="54">
        <v>0.3</v>
      </c>
      <c r="G90" s="54">
        <v>56.6</v>
      </c>
      <c r="H90" s="54" t="s">
        <v>16</v>
      </c>
    </row>
    <row r="91" spans="1:8" x14ac:dyDescent="0.25">
      <c r="A91" s="52"/>
      <c r="B91" s="53" t="s">
        <v>93</v>
      </c>
      <c r="C91" s="54">
        <v>30</v>
      </c>
      <c r="D91" s="54">
        <v>0.18</v>
      </c>
      <c r="E91" s="54">
        <v>0</v>
      </c>
      <c r="F91" s="54">
        <v>21.6</v>
      </c>
      <c r="G91" s="54">
        <v>86.88</v>
      </c>
      <c r="H91" s="54">
        <v>424</v>
      </c>
    </row>
    <row r="92" spans="1:8" x14ac:dyDescent="0.25">
      <c r="A92" s="52"/>
      <c r="B92" s="53" t="s">
        <v>17</v>
      </c>
      <c r="C92" s="54">
        <v>30</v>
      </c>
      <c r="D92" s="54">
        <v>2.25</v>
      </c>
      <c r="E92" s="54">
        <v>0.78</v>
      </c>
      <c r="F92" s="54">
        <v>15.42</v>
      </c>
      <c r="G92" s="54">
        <v>76.8</v>
      </c>
      <c r="H92" s="54" t="s">
        <v>18</v>
      </c>
    </row>
    <row r="93" spans="1:8" x14ac:dyDescent="0.25">
      <c r="A93" s="52"/>
      <c r="B93" s="53" t="s">
        <v>48</v>
      </c>
      <c r="C93" s="54">
        <v>200</v>
      </c>
      <c r="D93" s="54">
        <v>0.2</v>
      </c>
      <c r="E93" s="54">
        <v>0</v>
      </c>
      <c r="F93" s="54">
        <v>7.02</v>
      </c>
      <c r="G93" s="54">
        <v>28.44</v>
      </c>
      <c r="H93" s="54" t="s">
        <v>49</v>
      </c>
    </row>
    <row r="94" spans="1:8" x14ac:dyDescent="0.25">
      <c r="A94" s="52" t="s">
        <v>21</v>
      </c>
      <c r="B94" s="52"/>
      <c r="C94" s="54">
        <f>SUM(C89:C93)</f>
        <v>500</v>
      </c>
      <c r="D94" s="54">
        <f t="shared" ref="D94:G94" si="15">SUM(D89:D93)</f>
        <v>15.809999999999999</v>
      </c>
      <c r="E94" s="54">
        <f t="shared" si="15"/>
        <v>16.48</v>
      </c>
      <c r="F94" s="54">
        <f t="shared" si="15"/>
        <v>70.680000000000007</v>
      </c>
      <c r="G94" s="54">
        <f t="shared" si="15"/>
        <v>474.14</v>
      </c>
      <c r="H94" s="54"/>
    </row>
    <row r="95" spans="1:8" ht="30" customHeight="1" x14ac:dyDescent="0.25">
      <c r="A95" s="43" t="s">
        <v>22</v>
      </c>
      <c r="B95" s="43"/>
      <c r="C95" s="34"/>
      <c r="D95" s="35">
        <v>0.20499999999999999</v>
      </c>
      <c r="E95" s="35">
        <v>0.20899999999999999</v>
      </c>
      <c r="F95" s="35">
        <v>0.21099999999999999</v>
      </c>
      <c r="G95" s="35">
        <v>0.20200000000000001</v>
      </c>
      <c r="H95" s="34"/>
    </row>
    <row r="96" spans="1:8" ht="30" x14ac:dyDescent="0.25">
      <c r="A96" s="44" t="s">
        <v>23</v>
      </c>
      <c r="B96" s="33" t="s">
        <v>94</v>
      </c>
      <c r="C96" s="34">
        <v>60</v>
      </c>
      <c r="D96" s="34">
        <v>1.1399999999999999</v>
      </c>
      <c r="E96" s="34">
        <v>5.34</v>
      </c>
      <c r="F96" s="34">
        <v>4.62</v>
      </c>
      <c r="G96" s="34">
        <v>71.400000000000006</v>
      </c>
      <c r="H96" s="34" t="s">
        <v>18</v>
      </c>
    </row>
    <row r="97" spans="1:8" ht="30" x14ac:dyDescent="0.25">
      <c r="A97" s="44"/>
      <c r="B97" s="33" t="s">
        <v>95</v>
      </c>
      <c r="C97" s="34">
        <v>200</v>
      </c>
      <c r="D97" s="34">
        <v>5.84</v>
      </c>
      <c r="E97" s="34">
        <v>4.54</v>
      </c>
      <c r="F97" s="34">
        <v>17.38</v>
      </c>
      <c r="G97" s="34">
        <v>132.76</v>
      </c>
      <c r="H97" s="34" t="s">
        <v>96</v>
      </c>
    </row>
    <row r="98" spans="1:8" x14ac:dyDescent="0.25">
      <c r="A98" s="44"/>
      <c r="B98" s="33" t="s">
        <v>97</v>
      </c>
      <c r="C98" s="34">
        <v>240</v>
      </c>
      <c r="D98" s="34">
        <v>14.83</v>
      </c>
      <c r="E98" s="34">
        <v>13.6</v>
      </c>
      <c r="F98" s="34">
        <v>37.659999999999997</v>
      </c>
      <c r="G98" s="34">
        <v>309.22000000000003</v>
      </c>
      <c r="H98" s="34" t="s">
        <v>98</v>
      </c>
    </row>
    <row r="99" spans="1:8" x14ac:dyDescent="0.25">
      <c r="A99" s="44"/>
      <c r="B99" s="33" t="s">
        <v>55</v>
      </c>
      <c r="C99" s="34">
        <v>200</v>
      </c>
      <c r="D99" s="34">
        <v>0.5</v>
      </c>
      <c r="E99" s="34">
        <v>0</v>
      </c>
      <c r="F99" s="34">
        <v>19.8</v>
      </c>
      <c r="G99" s="34">
        <v>81</v>
      </c>
      <c r="H99" s="34" t="s">
        <v>56</v>
      </c>
    </row>
    <row r="100" spans="1:8" x14ac:dyDescent="0.25">
      <c r="A100" s="44"/>
      <c r="B100" s="33" t="s">
        <v>34</v>
      </c>
      <c r="C100" s="34">
        <v>20</v>
      </c>
      <c r="D100" s="34">
        <v>1.32</v>
      </c>
      <c r="E100" s="34">
        <v>0.24</v>
      </c>
      <c r="F100" s="34">
        <v>6.68</v>
      </c>
      <c r="G100" s="34">
        <v>34.799999999999997</v>
      </c>
      <c r="H100" s="34" t="s">
        <v>18</v>
      </c>
    </row>
    <row r="101" spans="1:8" x14ac:dyDescent="0.25">
      <c r="A101" s="44"/>
      <c r="B101" s="33" t="s">
        <v>35</v>
      </c>
      <c r="C101" s="34">
        <v>30</v>
      </c>
      <c r="D101" s="34">
        <v>2.4</v>
      </c>
      <c r="E101" s="34">
        <v>0.48</v>
      </c>
      <c r="F101" s="34">
        <v>15.63</v>
      </c>
      <c r="G101" s="34">
        <v>76.5</v>
      </c>
      <c r="H101" s="34" t="s">
        <v>18</v>
      </c>
    </row>
    <row r="102" spans="1:8" x14ac:dyDescent="0.25">
      <c r="A102" s="44" t="s">
        <v>36</v>
      </c>
      <c r="B102" s="44"/>
      <c r="C102" s="34">
        <f>SUM(C96:C101)</f>
        <v>750</v>
      </c>
      <c r="D102" s="34">
        <f t="shared" ref="D102:G102" si="16">SUM(D96:D101)</f>
        <v>26.029999999999998</v>
      </c>
      <c r="E102" s="34">
        <f t="shared" si="16"/>
        <v>24.199999999999996</v>
      </c>
      <c r="F102" s="34">
        <f t="shared" si="16"/>
        <v>101.76999999999998</v>
      </c>
      <c r="G102" s="34">
        <f t="shared" si="16"/>
        <v>705.68</v>
      </c>
      <c r="H102" s="34"/>
    </row>
    <row r="103" spans="1:8" ht="27.75" customHeight="1" x14ac:dyDescent="0.25">
      <c r="A103" s="43" t="s">
        <v>22</v>
      </c>
      <c r="B103" s="43"/>
      <c r="C103" s="34"/>
      <c r="D103" s="35">
        <v>0.33800000000000002</v>
      </c>
      <c r="E103" s="35">
        <v>0.30599999999999999</v>
      </c>
      <c r="F103" s="35">
        <v>0.30399999999999999</v>
      </c>
      <c r="G103" s="35">
        <v>0.3</v>
      </c>
      <c r="H103" s="34"/>
    </row>
    <row r="104" spans="1:8" x14ac:dyDescent="0.25">
      <c r="A104" s="44" t="s">
        <v>37</v>
      </c>
      <c r="B104" s="33" t="s">
        <v>99</v>
      </c>
      <c r="C104" s="34">
        <v>200</v>
      </c>
      <c r="D104" s="34">
        <v>0.14000000000000001</v>
      </c>
      <c r="E104" s="34">
        <v>0.06</v>
      </c>
      <c r="F104" s="34">
        <v>8</v>
      </c>
      <c r="G104" s="34">
        <v>32.700000000000003</v>
      </c>
      <c r="H104" s="34">
        <v>511.2</v>
      </c>
    </row>
    <row r="105" spans="1:8" x14ac:dyDescent="0.25">
      <c r="A105" s="44"/>
      <c r="B105" s="33" t="s">
        <v>100</v>
      </c>
      <c r="C105" s="34">
        <v>100</v>
      </c>
      <c r="D105" s="34">
        <v>9.5</v>
      </c>
      <c r="E105" s="34">
        <v>10.199999999999999</v>
      </c>
      <c r="F105" s="34">
        <v>30.5</v>
      </c>
      <c r="G105" s="34">
        <v>245.28</v>
      </c>
      <c r="H105" s="34">
        <v>573</v>
      </c>
    </row>
    <row r="106" spans="1:8" ht="33.75" customHeight="1" x14ac:dyDescent="0.25">
      <c r="A106" s="43" t="s">
        <v>22</v>
      </c>
      <c r="B106" s="43"/>
      <c r="C106" s="34"/>
      <c r="D106" s="35">
        <v>0.1234</v>
      </c>
      <c r="E106" s="35">
        <v>0.12909999999999999</v>
      </c>
      <c r="F106" s="35">
        <v>9.0999999999999998E-2</v>
      </c>
      <c r="G106" s="35">
        <v>0.10440000000000001</v>
      </c>
      <c r="H106" s="34"/>
    </row>
    <row r="107" spans="1:8" x14ac:dyDescent="0.25">
      <c r="A107" s="44" t="s">
        <v>40</v>
      </c>
      <c r="B107" s="44"/>
      <c r="C107" s="34">
        <f>C105+C104</f>
        <v>300</v>
      </c>
      <c r="D107" s="34">
        <f>D105+D104</f>
        <v>9.64</v>
      </c>
      <c r="E107" s="34">
        <f t="shared" ref="E107:G107" si="17">E105+E104</f>
        <v>10.26</v>
      </c>
      <c r="F107" s="34">
        <f t="shared" si="17"/>
        <v>38.5</v>
      </c>
      <c r="G107" s="34">
        <f t="shared" si="17"/>
        <v>277.98</v>
      </c>
      <c r="H107" s="34"/>
    </row>
    <row r="108" spans="1:8" x14ac:dyDescent="0.25">
      <c r="A108" s="44" t="s">
        <v>41</v>
      </c>
      <c r="B108" s="44"/>
      <c r="C108" s="34">
        <f>C107+C102+C94</f>
        <v>1550</v>
      </c>
      <c r="D108" s="34">
        <f t="shared" ref="D108:G108" si="18">D107+D102+D94</f>
        <v>51.480000000000004</v>
      </c>
      <c r="E108" s="34">
        <f t="shared" si="18"/>
        <v>50.94</v>
      </c>
      <c r="F108" s="34">
        <f t="shared" si="18"/>
        <v>210.95</v>
      </c>
      <c r="G108" s="34">
        <f t="shared" si="18"/>
        <v>1457.8</v>
      </c>
      <c r="H108" s="34"/>
    </row>
    <row r="109" spans="1:8" x14ac:dyDescent="0.25">
      <c r="A109" s="52" t="s">
        <v>101</v>
      </c>
      <c r="B109" s="52"/>
      <c r="C109" s="52"/>
      <c r="D109" s="52"/>
      <c r="E109" s="52"/>
      <c r="F109" s="52"/>
      <c r="G109" s="52"/>
      <c r="H109" s="52"/>
    </row>
    <row r="110" spans="1:8" x14ac:dyDescent="0.25">
      <c r="A110" s="52" t="s">
        <v>10</v>
      </c>
      <c r="B110" s="53" t="s">
        <v>102</v>
      </c>
      <c r="C110" s="54">
        <v>220</v>
      </c>
      <c r="D110" s="54">
        <v>9.93</v>
      </c>
      <c r="E110" s="54">
        <v>12.87</v>
      </c>
      <c r="F110" s="54">
        <v>24.15</v>
      </c>
      <c r="G110" s="54">
        <v>285.8</v>
      </c>
      <c r="H110" s="54" t="s">
        <v>103</v>
      </c>
    </row>
    <row r="111" spans="1:8" x14ac:dyDescent="0.25">
      <c r="A111" s="52"/>
      <c r="B111" s="53" t="s">
        <v>104</v>
      </c>
      <c r="C111" s="54">
        <v>40</v>
      </c>
      <c r="D111" s="54">
        <v>3</v>
      </c>
      <c r="E111" s="54">
        <v>4.72</v>
      </c>
      <c r="F111" s="54">
        <v>29.96</v>
      </c>
      <c r="G111" s="54">
        <v>166.84</v>
      </c>
      <c r="H111" s="54" t="s">
        <v>18</v>
      </c>
    </row>
    <row r="112" spans="1:8" x14ac:dyDescent="0.25">
      <c r="A112" s="52"/>
      <c r="B112" s="53" t="s">
        <v>17</v>
      </c>
      <c r="C112" s="54">
        <v>40</v>
      </c>
      <c r="D112" s="54">
        <v>3</v>
      </c>
      <c r="E112" s="54">
        <v>1.04</v>
      </c>
      <c r="F112" s="54">
        <v>20.56</v>
      </c>
      <c r="G112" s="54">
        <v>102.4</v>
      </c>
      <c r="H112" s="54" t="s">
        <v>18</v>
      </c>
    </row>
    <row r="113" spans="1:8" x14ac:dyDescent="0.25">
      <c r="A113" s="52"/>
      <c r="B113" s="53" t="s">
        <v>19</v>
      </c>
      <c r="C113" s="54">
        <v>200</v>
      </c>
      <c r="D113" s="54">
        <v>0.26</v>
      </c>
      <c r="E113" s="54">
        <v>0</v>
      </c>
      <c r="F113" s="54">
        <v>7.24</v>
      </c>
      <c r="G113" s="54">
        <v>30.82</v>
      </c>
      <c r="H113" s="54" t="s">
        <v>20</v>
      </c>
    </row>
    <row r="114" spans="1:8" x14ac:dyDescent="0.25">
      <c r="A114" s="52" t="s">
        <v>21</v>
      </c>
      <c r="B114" s="52"/>
      <c r="C114" s="54">
        <f>SUM(C110:C113)</f>
        <v>500</v>
      </c>
      <c r="D114" s="54">
        <f t="shared" ref="D114:G114" si="19">SUM(D110:D113)</f>
        <v>16.190000000000001</v>
      </c>
      <c r="E114" s="54">
        <f t="shared" si="19"/>
        <v>18.63</v>
      </c>
      <c r="F114" s="54">
        <f t="shared" si="19"/>
        <v>81.91</v>
      </c>
      <c r="G114" s="54">
        <f t="shared" si="19"/>
        <v>585.86</v>
      </c>
      <c r="H114" s="54"/>
    </row>
    <row r="115" spans="1:8" ht="33" customHeight="1" x14ac:dyDescent="0.25">
      <c r="A115" s="43" t="s">
        <v>22</v>
      </c>
      <c r="B115" s="43"/>
      <c r="C115" s="34"/>
      <c r="D115" s="35">
        <v>0.21</v>
      </c>
      <c r="E115" s="35">
        <v>0.23599999999999999</v>
      </c>
      <c r="F115" s="35">
        <v>0.245</v>
      </c>
      <c r="G115" s="35">
        <v>0.249</v>
      </c>
      <c r="H115" s="34"/>
    </row>
    <row r="116" spans="1:8" x14ac:dyDescent="0.25">
      <c r="A116" s="44" t="s">
        <v>23</v>
      </c>
      <c r="B116" s="33" t="s">
        <v>105</v>
      </c>
      <c r="C116" s="34">
        <v>60</v>
      </c>
      <c r="D116" s="34">
        <v>0.85</v>
      </c>
      <c r="E116" s="34">
        <v>7.0000000000000007E-2</v>
      </c>
      <c r="F116" s="34">
        <v>4.51</v>
      </c>
      <c r="G116" s="34">
        <v>22.89</v>
      </c>
      <c r="H116" s="34" t="s">
        <v>106</v>
      </c>
    </row>
    <row r="117" spans="1:8" ht="30" x14ac:dyDescent="0.25">
      <c r="A117" s="44"/>
      <c r="B117" s="33" t="s">
        <v>51</v>
      </c>
      <c r="C117" s="34">
        <v>200</v>
      </c>
      <c r="D117" s="34">
        <v>3.24</v>
      </c>
      <c r="E117" s="34">
        <v>4.1399999999999997</v>
      </c>
      <c r="F117" s="34">
        <v>9.6999999999999993</v>
      </c>
      <c r="G117" s="34">
        <v>87.78</v>
      </c>
      <c r="H117" s="34" t="s">
        <v>52</v>
      </c>
    </row>
    <row r="118" spans="1:8" x14ac:dyDescent="0.25">
      <c r="A118" s="44"/>
      <c r="B118" s="33" t="s">
        <v>107</v>
      </c>
      <c r="C118" s="34">
        <v>90</v>
      </c>
      <c r="D118" s="34">
        <v>12.28</v>
      </c>
      <c r="E118" s="34">
        <v>13.96</v>
      </c>
      <c r="F118" s="34">
        <v>23.62</v>
      </c>
      <c r="G118" s="34">
        <v>250.52</v>
      </c>
      <c r="H118" s="34" t="s">
        <v>108</v>
      </c>
    </row>
    <row r="119" spans="1:8" x14ac:dyDescent="0.25">
      <c r="A119" s="44"/>
      <c r="B119" s="33" t="s">
        <v>30</v>
      </c>
      <c r="C119" s="34">
        <v>150</v>
      </c>
      <c r="D119" s="34">
        <v>5.29</v>
      </c>
      <c r="E119" s="34">
        <v>5.51</v>
      </c>
      <c r="F119" s="34">
        <v>32.700000000000003</v>
      </c>
      <c r="G119" s="34">
        <v>232</v>
      </c>
      <c r="H119" s="34" t="s">
        <v>31</v>
      </c>
    </row>
    <row r="120" spans="1:8" x14ac:dyDescent="0.25">
      <c r="A120" s="44"/>
      <c r="B120" s="33" t="s">
        <v>32</v>
      </c>
      <c r="C120" s="34">
        <v>200</v>
      </c>
      <c r="D120" s="34">
        <v>0.16</v>
      </c>
      <c r="E120" s="34">
        <v>0</v>
      </c>
      <c r="F120" s="34">
        <v>8.1999999999999993</v>
      </c>
      <c r="G120" s="34">
        <v>34.86</v>
      </c>
      <c r="H120" s="34" t="s">
        <v>33</v>
      </c>
    </row>
    <row r="121" spans="1:8" x14ac:dyDescent="0.25">
      <c r="A121" s="44"/>
      <c r="B121" s="33" t="s">
        <v>34</v>
      </c>
      <c r="C121" s="34">
        <v>20</v>
      </c>
      <c r="D121" s="34">
        <v>1.32</v>
      </c>
      <c r="E121" s="34">
        <v>0.24</v>
      </c>
      <c r="F121" s="34">
        <v>6.68</v>
      </c>
      <c r="G121" s="34">
        <v>34.799999999999997</v>
      </c>
      <c r="H121" s="34" t="s">
        <v>18</v>
      </c>
    </row>
    <row r="122" spans="1:8" x14ac:dyDescent="0.25">
      <c r="A122" s="44"/>
      <c r="B122" s="33" t="s">
        <v>35</v>
      </c>
      <c r="C122" s="34">
        <v>30</v>
      </c>
      <c r="D122" s="34">
        <v>2.4</v>
      </c>
      <c r="E122" s="34">
        <v>0.48</v>
      </c>
      <c r="F122" s="34">
        <v>15.63</v>
      </c>
      <c r="G122" s="34">
        <v>76.5</v>
      </c>
      <c r="H122" s="34" t="s">
        <v>18</v>
      </c>
    </row>
    <row r="123" spans="1:8" x14ac:dyDescent="0.25">
      <c r="A123" s="44" t="s">
        <v>36</v>
      </c>
      <c r="B123" s="44"/>
      <c r="C123" s="34">
        <f>SUM(C116:C122)</f>
        <v>750</v>
      </c>
      <c r="D123" s="34">
        <f t="shared" ref="D123:G123" si="20">SUM(D116:D122)</f>
        <v>25.539999999999996</v>
      </c>
      <c r="E123" s="34">
        <f t="shared" si="20"/>
        <v>24.4</v>
      </c>
      <c r="F123" s="34">
        <f t="shared" si="20"/>
        <v>101.03999999999999</v>
      </c>
      <c r="G123" s="34">
        <f t="shared" si="20"/>
        <v>739.35</v>
      </c>
      <c r="H123" s="34"/>
    </row>
    <row r="124" spans="1:8" ht="36.75" customHeight="1" x14ac:dyDescent="0.25">
      <c r="A124" s="43" t="s">
        <v>22</v>
      </c>
      <c r="B124" s="43"/>
      <c r="C124" s="34"/>
      <c r="D124" s="35">
        <v>0.33200000000000002</v>
      </c>
      <c r="E124" s="35">
        <v>0.309</v>
      </c>
      <c r="F124" s="35">
        <v>0.30199999999999999</v>
      </c>
      <c r="G124" s="35">
        <v>0.315</v>
      </c>
      <c r="H124" s="34"/>
    </row>
    <row r="125" spans="1:8" x14ac:dyDescent="0.25">
      <c r="A125" s="44" t="s">
        <v>37</v>
      </c>
      <c r="B125" s="33" t="s">
        <v>109</v>
      </c>
      <c r="C125" s="34">
        <v>100</v>
      </c>
      <c r="D125" s="34">
        <v>9.6999999999999993</v>
      </c>
      <c r="E125" s="34">
        <v>10.199999999999999</v>
      </c>
      <c r="F125" s="34">
        <v>33.700000000000003</v>
      </c>
      <c r="G125" s="34">
        <v>238.26</v>
      </c>
      <c r="H125" s="34">
        <v>555</v>
      </c>
    </row>
    <row r="126" spans="1:8" x14ac:dyDescent="0.25">
      <c r="A126" s="44"/>
      <c r="B126" s="33" t="s">
        <v>75</v>
      </c>
      <c r="C126" s="34">
        <v>200</v>
      </c>
      <c r="D126" s="34"/>
      <c r="E126" s="34"/>
      <c r="F126" s="34">
        <v>15</v>
      </c>
      <c r="G126" s="34">
        <v>95</v>
      </c>
      <c r="H126" s="34">
        <v>614</v>
      </c>
    </row>
    <row r="127" spans="1:8" x14ac:dyDescent="0.25">
      <c r="A127" s="44" t="s">
        <v>40</v>
      </c>
      <c r="B127" s="44"/>
      <c r="C127" s="34">
        <f>SUM(C125:C126)</f>
        <v>300</v>
      </c>
      <c r="D127" s="34">
        <f t="shared" ref="D127:G127" si="21">SUM(D125:D126)</f>
        <v>9.6999999999999993</v>
      </c>
      <c r="E127" s="34">
        <f t="shared" si="21"/>
        <v>10.199999999999999</v>
      </c>
      <c r="F127" s="34">
        <f t="shared" si="21"/>
        <v>48.7</v>
      </c>
      <c r="G127" s="34">
        <f t="shared" si="21"/>
        <v>333.26</v>
      </c>
      <c r="H127" s="34"/>
    </row>
    <row r="128" spans="1:8" ht="42" customHeight="1" x14ac:dyDescent="0.25">
      <c r="A128" s="43" t="s">
        <v>22</v>
      </c>
      <c r="B128" s="43"/>
      <c r="C128" s="34"/>
      <c r="D128" s="35">
        <v>0.126</v>
      </c>
      <c r="E128" s="35">
        <v>0.12909999999999999</v>
      </c>
      <c r="F128" s="35">
        <v>0.1454</v>
      </c>
      <c r="G128" s="35">
        <v>0.14180000000000001</v>
      </c>
      <c r="H128" s="34"/>
    </row>
    <row r="129" spans="1:8" x14ac:dyDescent="0.25">
      <c r="A129" s="44" t="s">
        <v>41</v>
      </c>
      <c r="B129" s="44"/>
      <c r="C129" s="34">
        <f>C127+C123+C114</f>
        <v>1550</v>
      </c>
      <c r="D129" s="34">
        <f t="shared" ref="D129:G129" si="22">D127+D123+D114</f>
        <v>51.429999999999993</v>
      </c>
      <c r="E129" s="34">
        <f t="shared" si="22"/>
        <v>53.22999999999999</v>
      </c>
      <c r="F129" s="34">
        <f t="shared" si="22"/>
        <v>231.65</v>
      </c>
      <c r="G129" s="34">
        <f t="shared" si="22"/>
        <v>1658.4700000000003</v>
      </c>
      <c r="H129" s="34"/>
    </row>
    <row r="130" spans="1:8" x14ac:dyDescent="0.25">
      <c r="A130" s="52" t="s">
        <v>110</v>
      </c>
      <c r="B130" s="52"/>
      <c r="C130" s="52"/>
      <c r="D130" s="52"/>
      <c r="E130" s="52"/>
      <c r="F130" s="52"/>
      <c r="G130" s="52"/>
      <c r="H130" s="52"/>
    </row>
    <row r="131" spans="1:8" x14ac:dyDescent="0.25">
      <c r="A131" s="52" t="s">
        <v>10</v>
      </c>
      <c r="B131" s="53" t="s">
        <v>111</v>
      </c>
      <c r="C131" s="54">
        <v>160</v>
      </c>
      <c r="D131" s="54">
        <v>12.24</v>
      </c>
      <c r="E131" s="54">
        <v>15.17</v>
      </c>
      <c r="F131" s="54">
        <v>30.4</v>
      </c>
      <c r="G131" s="54">
        <v>294.10000000000002</v>
      </c>
      <c r="H131" s="54" t="s">
        <v>112</v>
      </c>
    </row>
    <row r="132" spans="1:8" x14ac:dyDescent="0.25">
      <c r="A132" s="52"/>
      <c r="B132" s="53" t="s">
        <v>47</v>
      </c>
      <c r="C132" s="54">
        <v>100</v>
      </c>
      <c r="D132" s="54">
        <v>0.4</v>
      </c>
      <c r="E132" s="54">
        <v>0.4</v>
      </c>
      <c r="F132" s="54">
        <v>9.8000000000000007</v>
      </c>
      <c r="G132" s="54">
        <v>47</v>
      </c>
      <c r="H132" s="54">
        <v>1</v>
      </c>
    </row>
    <row r="133" spans="1:8" x14ac:dyDescent="0.25">
      <c r="A133" s="52"/>
      <c r="B133" s="53" t="s">
        <v>17</v>
      </c>
      <c r="C133" s="54">
        <v>40</v>
      </c>
      <c r="D133" s="54">
        <v>3</v>
      </c>
      <c r="E133" s="54">
        <v>1.04</v>
      </c>
      <c r="F133" s="54">
        <v>20.56</v>
      </c>
      <c r="G133" s="54">
        <v>102.4</v>
      </c>
      <c r="H133" s="54" t="s">
        <v>18</v>
      </c>
    </row>
    <row r="134" spans="1:8" x14ac:dyDescent="0.25">
      <c r="A134" s="52"/>
      <c r="B134" s="53" t="s">
        <v>48</v>
      </c>
      <c r="C134" s="54">
        <v>200</v>
      </c>
      <c r="D134" s="54">
        <v>0.2</v>
      </c>
      <c r="E134" s="54">
        <v>0</v>
      </c>
      <c r="F134" s="54">
        <v>7.02</v>
      </c>
      <c r="G134" s="54">
        <v>28.44</v>
      </c>
      <c r="H134" s="54" t="s">
        <v>49</v>
      </c>
    </row>
    <row r="135" spans="1:8" x14ac:dyDescent="0.25">
      <c r="A135" s="44" t="s">
        <v>21</v>
      </c>
      <c r="B135" s="44"/>
      <c r="C135" s="34">
        <f>SUM(C131:C134)</f>
        <v>500</v>
      </c>
      <c r="D135" s="34">
        <f t="shared" ref="D135:G135" si="23">SUM(D131:D134)</f>
        <v>15.84</v>
      </c>
      <c r="E135" s="34">
        <f t="shared" si="23"/>
        <v>16.61</v>
      </c>
      <c r="F135" s="34">
        <f t="shared" si="23"/>
        <v>67.78</v>
      </c>
      <c r="G135" s="34">
        <f t="shared" si="23"/>
        <v>471.94</v>
      </c>
      <c r="H135" s="34"/>
    </row>
    <row r="136" spans="1:8" ht="39" customHeight="1" x14ac:dyDescent="0.25">
      <c r="A136" s="43" t="s">
        <v>22</v>
      </c>
      <c r="B136" s="43"/>
      <c r="C136" s="34"/>
      <c r="D136" s="35">
        <v>0.20599999999999999</v>
      </c>
      <c r="E136" s="35">
        <v>0.21</v>
      </c>
      <c r="F136" s="35">
        <v>0.20200000000000001</v>
      </c>
      <c r="G136" s="35">
        <v>0.20100000000000001</v>
      </c>
      <c r="H136" s="34"/>
    </row>
    <row r="137" spans="1:8" x14ac:dyDescent="0.25">
      <c r="A137" s="44" t="s">
        <v>23</v>
      </c>
      <c r="B137" s="33" t="s">
        <v>66</v>
      </c>
      <c r="C137" s="34">
        <v>60</v>
      </c>
      <c r="D137" s="34">
        <v>0.9</v>
      </c>
      <c r="E137" s="34">
        <v>0.1</v>
      </c>
      <c r="F137" s="34">
        <v>5.2</v>
      </c>
      <c r="G137" s="34">
        <v>25.2</v>
      </c>
      <c r="H137" s="34" t="s">
        <v>67</v>
      </c>
    </row>
    <row r="138" spans="1:8" ht="30" x14ac:dyDescent="0.25">
      <c r="A138" s="44"/>
      <c r="B138" s="33" t="s">
        <v>113</v>
      </c>
      <c r="C138" s="34">
        <v>200</v>
      </c>
      <c r="D138" s="34">
        <v>4.7</v>
      </c>
      <c r="E138" s="34">
        <v>2.78</v>
      </c>
      <c r="F138" s="34">
        <v>18.5</v>
      </c>
      <c r="G138" s="34">
        <v>119.6</v>
      </c>
      <c r="H138" s="34" t="s">
        <v>114</v>
      </c>
    </row>
    <row r="139" spans="1:8" x14ac:dyDescent="0.25">
      <c r="A139" s="44"/>
      <c r="B139" s="33" t="s">
        <v>53</v>
      </c>
      <c r="C139" s="34">
        <v>240</v>
      </c>
      <c r="D139" s="34">
        <v>16.600000000000001</v>
      </c>
      <c r="E139" s="34">
        <v>21.11</v>
      </c>
      <c r="F139" s="34">
        <v>48.62</v>
      </c>
      <c r="G139" s="34">
        <v>429.74</v>
      </c>
      <c r="H139" s="34" t="s">
        <v>54</v>
      </c>
    </row>
    <row r="140" spans="1:8" x14ac:dyDescent="0.25">
      <c r="A140" s="44"/>
      <c r="B140" s="33" t="s">
        <v>55</v>
      </c>
      <c r="C140" s="34">
        <v>200</v>
      </c>
      <c r="D140" s="34">
        <v>0.5</v>
      </c>
      <c r="E140" s="34">
        <v>0</v>
      </c>
      <c r="F140" s="34">
        <v>19.8</v>
      </c>
      <c r="G140" s="34">
        <v>81</v>
      </c>
      <c r="H140" s="34" t="s">
        <v>56</v>
      </c>
    </row>
    <row r="141" spans="1:8" x14ac:dyDescent="0.25">
      <c r="A141" s="44"/>
      <c r="B141" s="33" t="s">
        <v>34</v>
      </c>
      <c r="C141" s="34">
        <v>20</v>
      </c>
      <c r="D141" s="34">
        <v>1.32</v>
      </c>
      <c r="E141" s="34">
        <v>0.24</v>
      </c>
      <c r="F141" s="34">
        <v>6.68</v>
      </c>
      <c r="G141" s="34">
        <v>34.799999999999997</v>
      </c>
      <c r="H141" s="34" t="s">
        <v>18</v>
      </c>
    </row>
    <row r="142" spans="1:8" x14ac:dyDescent="0.25">
      <c r="A142" s="44"/>
      <c r="B142" s="33" t="s">
        <v>35</v>
      </c>
      <c r="C142" s="34">
        <v>30</v>
      </c>
      <c r="D142" s="34">
        <v>2.4</v>
      </c>
      <c r="E142" s="34">
        <v>0.48</v>
      </c>
      <c r="F142" s="34">
        <v>15.63</v>
      </c>
      <c r="G142" s="34">
        <v>76.5</v>
      </c>
      <c r="H142" s="34" t="s">
        <v>18</v>
      </c>
    </row>
    <row r="143" spans="1:8" x14ac:dyDescent="0.25">
      <c r="A143" s="44" t="s">
        <v>36</v>
      </c>
      <c r="B143" s="44"/>
      <c r="C143" s="34">
        <f>SUM(C137:C142)</f>
        <v>750</v>
      </c>
      <c r="D143" s="34">
        <f t="shared" ref="D143:G143" si="24">SUM(D137:D142)</f>
        <v>26.42</v>
      </c>
      <c r="E143" s="34">
        <f t="shared" si="24"/>
        <v>24.709999999999997</v>
      </c>
      <c r="F143" s="34">
        <f t="shared" si="24"/>
        <v>114.42999999999998</v>
      </c>
      <c r="G143" s="34">
        <f t="shared" si="24"/>
        <v>766.83999999999992</v>
      </c>
      <c r="H143" s="34"/>
    </row>
    <row r="144" spans="1:8" ht="29.25" customHeight="1" x14ac:dyDescent="0.25">
      <c r="A144" s="43" t="s">
        <v>22</v>
      </c>
      <c r="B144" s="43"/>
      <c r="C144" s="34"/>
      <c r="D144" s="35">
        <v>0.34300000000000003</v>
      </c>
      <c r="E144" s="35">
        <v>0.313</v>
      </c>
      <c r="F144" s="35">
        <v>0.34200000000000003</v>
      </c>
      <c r="G144" s="35">
        <v>0.32600000000000001</v>
      </c>
      <c r="H144" s="34"/>
    </row>
    <row r="145" spans="1:8" x14ac:dyDescent="0.25">
      <c r="A145" s="44" t="s">
        <v>37</v>
      </c>
      <c r="B145" s="33" t="s">
        <v>57</v>
      </c>
      <c r="C145" s="34">
        <v>200</v>
      </c>
      <c r="D145" s="34">
        <v>4.4000000000000004</v>
      </c>
      <c r="E145" s="34">
        <v>4</v>
      </c>
      <c r="F145" s="34">
        <v>18.600000000000001</v>
      </c>
      <c r="G145" s="34">
        <v>158</v>
      </c>
      <c r="H145" s="34">
        <v>435</v>
      </c>
    </row>
    <row r="146" spans="1:8" x14ac:dyDescent="0.25">
      <c r="A146" s="44"/>
      <c r="B146" s="33" t="s">
        <v>115</v>
      </c>
      <c r="C146" s="34">
        <v>100</v>
      </c>
      <c r="D146" s="34">
        <v>5.68</v>
      </c>
      <c r="E146" s="34">
        <v>6.49</v>
      </c>
      <c r="F146" s="34">
        <v>30.8</v>
      </c>
      <c r="G146" s="34">
        <v>190.46</v>
      </c>
      <c r="H146" s="34">
        <v>414</v>
      </c>
    </row>
    <row r="147" spans="1:8" x14ac:dyDescent="0.25">
      <c r="A147" s="44" t="s">
        <v>40</v>
      </c>
      <c r="B147" s="44"/>
      <c r="C147" s="34">
        <f>SUM(C145:C146)</f>
        <v>300</v>
      </c>
      <c r="D147" s="34">
        <f t="shared" ref="D147:G147" si="25">SUM(D145:D146)</f>
        <v>10.08</v>
      </c>
      <c r="E147" s="34">
        <f t="shared" si="25"/>
        <v>10.49</v>
      </c>
      <c r="F147" s="34">
        <f t="shared" si="25"/>
        <v>49.400000000000006</v>
      </c>
      <c r="G147" s="34">
        <f t="shared" si="25"/>
        <v>348.46000000000004</v>
      </c>
      <c r="H147" s="34"/>
    </row>
    <row r="148" spans="1:8" ht="27.75" customHeight="1" x14ac:dyDescent="0.25">
      <c r="A148" s="43" t="s">
        <v>22</v>
      </c>
      <c r="B148" s="43"/>
      <c r="C148" s="34"/>
      <c r="D148" s="35">
        <v>0.13089999999999999</v>
      </c>
      <c r="E148" s="35">
        <v>0.1328</v>
      </c>
      <c r="F148" s="35">
        <v>0.14749999999999999</v>
      </c>
      <c r="G148" s="35">
        <v>0.14829999999999999</v>
      </c>
      <c r="H148" s="34"/>
    </row>
    <row r="149" spans="1:8" x14ac:dyDescent="0.25">
      <c r="A149" s="44" t="s">
        <v>41</v>
      </c>
      <c r="B149" s="44"/>
      <c r="C149" s="34">
        <f>C147+C143+C135</f>
        <v>1550</v>
      </c>
      <c r="D149" s="34">
        <f t="shared" ref="D149:G149" si="26">D147+D143+D135</f>
        <v>52.34</v>
      </c>
      <c r="E149" s="34">
        <f t="shared" si="26"/>
        <v>51.809999999999995</v>
      </c>
      <c r="F149" s="34">
        <f t="shared" si="26"/>
        <v>231.60999999999999</v>
      </c>
      <c r="G149" s="34">
        <f t="shared" si="26"/>
        <v>1587.24</v>
      </c>
      <c r="H149" s="34"/>
    </row>
    <row r="150" spans="1:8" x14ac:dyDescent="0.25">
      <c r="A150" s="52" t="s">
        <v>116</v>
      </c>
      <c r="B150" s="52"/>
      <c r="C150" s="52"/>
      <c r="D150" s="52"/>
      <c r="E150" s="52"/>
      <c r="F150" s="52"/>
      <c r="G150" s="52"/>
      <c r="H150" s="52"/>
    </row>
    <row r="151" spans="1:8" x14ac:dyDescent="0.25">
      <c r="A151" s="52" t="s">
        <v>10</v>
      </c>
      <c r="B151" s="53" t="s">
        <v>117</v>
      </c>
      <c r="C151" s="54">
        <v>200</v>
      </c>
      <c r="D151" s="54">
        <v>9.4600000000000009</v>
      </c>
      <c r="E151" s="54">
        <v>9.86</v>
      </c>
      <c r="F151" s="54">
        <v>13.06</v>
      </c>
      <c r="G151" s="54">
        <v>241.12</v>
      </c>
      <c r="H151" s="54" t="s">
        <v>118</v>
      </c>
    </row>
    <row r="152" spans="1:8" x14ac:dyDescent="0.25">
      <c r="A152" s="52"/>
      <c r="B152" s="53" t="s">
        <v>62</v>
      </c>
      <c r="C152" s="54">
        <v>100</v>
      </c>
      <c r="D152" s="54">
        <v>8.76</v>
      </c>
      <c r="E152" s="54">
        <v>8.82</v>
      </c>
      <c r="F152" s="54">
        <v>52.6</v>
      </c>
      <c r="G152" s="54">
        <v>311.57</v>
      </c>
      <c r="H152" s="54" t="s">
        <v>63</v>
      </c>
    </row>
    <row r="153" spans="1:8" x14ac:dyDescent="0.25">
      <c r="A153" s="52"/>
      <c r="B153" s="53" t="s">
        <v>64</v>
      </c>
      <c r="C153" s="54">
        <v>200</v>
      </c>
      <c r="D153" s="54">
        <v>0</v>
      </c>
      <c r="E153" s="54">
        <v>0</v>
      </c>
      <c r="F153" s="54">
        <v>6.98</v>
      </c>
      <c r="G153" s="54">
        <v>26.54</v>
      </c>
      <c r="H153" s="54" t="s">
        <v>65</v>
      </c>
    </row>
    <row r="154" spans="1:8" x14ac:dyDescent="0.25">
      <c r="A154" s="52" t="s">
        <v>21</v>
      </c>
      <c r="B154" s="52"/>
      <c r="C154" s="54">
        <f>SUM(C151:C153)</f>
        <v>500</v>
      </c>
      <c r="D154" s="54">
        <f t="shared" ref="D154:G154" si="27">SUM(D151:D153)</f>
        <v>18.22</v>
      </c>
      <c r="E154" s="54">
        <f t="shared" si="27"/>
        <v>18.68</v>
      </c>
      <c r="F154" s="54">
        <f t="shared" si="27"/>
        <v>72.64</v>
      </c>
      <c r="G154" s="54">
        <f t="shared" si="27"/>
        <v>579.23</v>
      </c>
      <c r="H154" s="54"/>
    </row>
    <row r="155" spans="1:8" ht="30.75" customHeight="1" x14ac:dyDescent="0.25">
      <c r="A155" s="43" t="s">
        <v>22</v>
      </c>
      <c r="B155" s="43"/>
      <c r="C155" s="34"/>
      <c r="D155" s="35">
        <v>0.23699999999999999</v>
      </c>
      <c r="E155" s="35">
        <v>0.23599999999999999</v>
      </c>
      <c r="F155" s="35">
        <v>0.217</v>
      </c>
      <c r="G155" s="35">
        <v>0.246</v>
      </c>
      <c r="H155" s="34"/>
    </row>
    <row r="156" spans="1:8" ht="30" x14ac:dyDescent="0.25">
      <c r="A156" s="44" t="s">
        <v>23</v>
      </c>
      <c r="B156" s="33" t="s">
        <v>94</v>
      </c>
      <c r="C156" s="34">
        <v>60</v>
      </c>
      <c r="D156" s="34">
        <v>1.1399999999999999</v>
      </c>
      <c r="E156" s="34">
        <v>5.34</v>
      </c>
      <c r="F156" s="34">
        <v>4.62</v>
      </c>
      <c r="G156" s="34">
        <v>71.400000000000006</v>
      </c>
      <c r="H156" s="34" t="s">
        <v>18</v>
      </c>
    </row>
    <row r="157" spans="1:8" x14ac:dyDescent="0.25">
      <c r="A157" s="44"/>
      <c r="B157" s="33" t="s">
        <v>119</v>
      </c>
      <c r="C157" s="34">
        <v>200</v>
      </c>
      <c r="D157" s="34">
        <v>1.66</v>
      </c>
      <c r="E157" s="34">
        <v>3.56</v>
      </c>
      <c r="F157" s="34">
        <v>7.46</v>
      </c>
      <c r="G157" s="34">
        <v>69.28</v>
      </c>
      <c r="H157" s="34" t="s">
        <v>120</v>
      </c>
    </row>
    <row r="158" spans="1:8" x14ac:dyDescent="0.25">
      <c r="A158" s="44"/>
      <c r="B158" s="33" t="s">
        <v>121</v>
      </c>
      <c r="C158" s="34">
        <v>90</v>
      </c>
      <c r="D158" s="34">
        <v>14.74</v>
      </c>
      <c r="E158" s="34">
        <v>8.3800000000000008</v>
      </c>
      <c r="F158" s="34">
        <v>27.2</v>
      </c>
      <c r="G158" s="34">
        <v>172.71</v>
      </c>
      <c r="H158" s="34" t="s">
        <v>122</v>
      </c>
    </row>
    <row r="159" spans="1:8" x14ac:dyDescent="0.25">
      <c r="A159" s="44"/>
      <c r="B159" s="33" t="s">
        <v>123</v>
      </c>
      <c r="C159" s="34">
        <v>150</v>
      </c>
      <c r="D159" s="34">
        <v>3.1</v>
      </c>
      <c r="E159" s="34">
        <v>6</v>
      </c>
      <c r="F159" s="34">
        <v>29.7</v>
      </c>
      <c r="G159" s="34">
        <v>239.8</v>
      </c>
      <c r="H159" s="34" t="s">
        <v>124</v>
      </c>
    </row>
    <row r="160" spans="1:8" x14ac:dyDescent="0.25">
      <c r="A160" s="44"/>
      <c r="B160" s="33" t="s">
        <v>73</v>
      </c>
      <c r="C160" s="34">
        <v>200</v>
      </c>
      <c r="D160" s="34">
        <v>0.18</v>
      </c>
      <c r="E160" s="34">
        <v>0.1</v>
      </c>
      <c r="F160" s="34">
        <v>9.92</v>
      </c>
      <c r="G160" s="34">
        <v>42.02</v>
      </c>
      <c r="H160" s="34" t="s">
        <v>74</v>
      </c>
    </row>
    <row r="161" spans="1:8" x14ac:dyDescent="0.25">
      <c r="A161" s="44"/>
      <c r="B161" s="33" t="s">
        <v>34</v>
      </c>
      <c r="C161" s="34">
        <v>20</v>
      </c>
      <c r="D161" s="34">
        <v>1.32</v>
      </c>
      <c r="E161" s="34">
        <v>0.24</v>
      </c>
      <c r="F161" s="34">
        <v>6.68</v>
      </c>
      <c r="G161" s="34">
        <v>34.799999999999997</v>
      </c>
      <c r="H161" s="34" t="s">
        <v>18</v>
      </c>
    </row>
    <row r="162" spans="1:8" x14ac:dyDescent="0.25">
      <c r="A162" s="44"/>
      <c r="B162" s="33" t="s">
        <v>35</v>
      </c>
      <c r="C162" s="34">
        <v>30</v>
      </c>
      <c r="D162" s="34">
        <v>2.4</v>
      </c>
      <c r="E162" s="34">
        <v>0.48</v>
      </c>
      <c r="F162" s="34">
        <v>15.63</v>
      </c>
      <c r="G162" s="34">
        <v>76.5</v>
      </c>
      <c r="H162" s="34" t="s">
        <v>18</v>
      </c>
    </row>
    <row r="163" spans="1:8" x14ac:dyDescent="0.25">
      <c r="A163" s="44" t="s">
        <v>36</v>
      </c>
      <c r="B163" s="44"/>
      <c r="C163" s="34">
        <f>SUM(C156:C162)</f>
        <v>750</v>
      </c>
      <c r="D163" s="34">
        <f t="shared" ref="D163:G163" si="28">SUM(D156:D162)</f>
        <v>24.54</v>
      </c>
      <c r="E163" s="34">
        <f t="shared" si="28"/>
        <v>24.1</v>
      </c>
      <c r="F163" s="34">
        <f t="shared" si="28"/>
        <v>101.21000000000001</v>
      </c>
      <c r="G163" s="34">
        <f t="shared" si="28"/>
        <v>706.51</v>
      </c>
      <c r="H163" s="34"/>
    </row>
    <row r="164" spans="1:8" ht="34.5" customHeight="1" x14ac:dyDescent="0.25">
      <c r="A164" s="43" t="s">
        <v>22</v>
      </c>
      <c r="B164" s="43"/>
      <c r="C164" s="34"/>
      <c r="D164" s="35">
        <v>0.31900000000000001</v>
      </c>
      <c r="E164" s="35">
        <v>0.30499999999999999</v>
      </c>
      <c r="F164" s="35">
        <v>0.30199999999999999</v>
      </c>
      <c r="G164" s="35">
        <v>0.30099999999999999</v>
      </c>
      <c r="H164" s="34"/>
    </row>
    <row r="165" spans="1:8" ht="30" x14ac:dyDescent="0.25">
      <c r="A165" s="44" t="s">
        <v>37</v>
      </c>
      <c r="B165" s="33" t="s">
        <v>88</v>
      </c>
      <c r="C165" s="34">
        <v>200</v>
      </c>
      <c r="D165" s="34">
        <v>0.2</v>
      </c>
      <c r="E165" s="34">
        <v>0.2</v>
      </c>
      <c r="F165" s="34">
        <v>18.8</v>
      </c>
      <c r="G165" s="34">
        <v>100</v>
      </c>
      <c r="H165" s="34">
        <v>592</v>
      </c>
    </row>
    <row r="166" spans="1:8" ht="30" x14ac:dyDescent="0.25">
      <c r="A166" s="44"/>
      <c r="B166" s="33" t="s">
        <v>89</v>
      </c>
      <c r="C166" s="34">
        <v>100</v>
      </c>
      <c r="D166" s="34">
        <v>9.6999999999999993</v>
      </c>
      <c r="E166" s="34">
        <v>10.3</v>
      </c>
      <c r="F166" s="34">
        <v>30.5</v>
      </c>
      <c r="G166" s="34">
        <v>241.36</v>
      </c>
      <c r="H166" s="34">
        <v>543</v>
      </c>
    </row>
    <row r="167" spans="1:8" x14ac:dyDescent="0.25">
      <c r="A167" s="44" t="s">
        <v>40</v>
      </c>
      <c r="B167" s="44"/>
      <c r="C167" s="34">
        <f>SUM(C165:C166)</f>
        <v>300</v>
      </c>
      <c r="D167" s="34">
        <f t="shared" ref="D167:G167" si="29">SUM(D165:D166)</f>
        <v>9.8999999999999986</v>
      </c>
      <c r="E167" s="34">
        <f t="shared" si="29"/>
        <v>10.5</v>
      </c>
      <c r="F167" s="34">
        <f t="shared" si="29"/>
        <v>49.3</v>
      </c>
      <c r="G167" s="34">
        <f t="shared" si="29"/>
        <v>341.36</v>
      </c>
      <c r="H167" s="34"/>
    </row>
    <row r="168" spans="1:8" ht="38.25" customHeight="1" x14ac:dyDescent="0.25">
      <c r="A168" s="43" t="s">
        <v>22</v>
      </c>
      <c r="B168" s="43"/>
      <c r="C168" s="34"/>
      <c r="D168" s="35">
        <v>0.12859999999999999</v>
      </c>
      <c r="E168" s="35">
        <v>0.13289999999999999</v>
      </c>
      <c r="F168" s="35">
        <v>0.1472</v>
      </c>
      <c r="G168" s="35">
        <v>0.14530000000000001</v>
      </c>
      <c r="H168" s="34"/>
    </row>
    <row r="169" spans="1:8" x14ac:dyDescent="0.25">
      <c r="A169" s="44" t="s">
        <v>41</v>
      </c>
      <c r="B169" s="44"/>
      <c r="C169" s="34">
        <f>C167+C163+C154</f>
        <v>1550</v>
      </c>
      <c r="D169" s="34">
        <f t="shared" ref="D169:G169" si="30">D167+D163+D154</f>
        <v>52.66</v>
      </c>
      <c r="E169" s="34">
        <f t="shared" si="30"/>
        <v>53.28</v>
      </c>
      <c r="F169" s="34">
        <f t="shared" si="30"/>
        <v>223.14999999999998</v>
      </c>
      <c r="G169" s="34">
        <f t="shared" si="30"/>
        <v>1627.1</v>
      </c>
      <c r="H169" s="34"/>
    </row>
    <row r="170" spans="1:8" x14ac:dyDescent="0.25">
      <c r="A170" s="52" t="s">
        <v>125</v>
      </c>
      <c r="B170" s="52"/>
      <c r="C170" s="52"/>
      <c r="D170" s="52"/>
      <c r="E170" s="52"/>
      <c r="F170" s="52"/>
      <c r="G170" s="52"/>
      <c r="H170" s="52"/>
    </row>
    <row r="171" spans="1:8" x14ac:dyDescent="0.25">
      <c r="A171" s="52" t="s">
        <v>10</v>
      </c>
      <c r="B171" s="53" t="s">
        <v>43</v>
      </c>
      <c r="C171" s="54">
        <v>150</v>
      </c>
      <c r="D171" s="54">
        <v>15.99</v>
      </c>
      <c r="E171" s="54">
        <v>15.48</v>
      </c>
      <c r="F171" s="54">
        <v>19.600000000000001</v>
      </c>
      <c r="G171" s="54">
        <v>315.20999999999998</v>
      </c>
      <c r="H171" s="54" t="s">
        <v>44</v>
      </c>
    </row>
    <row r="172" spans="1:8" x14ac:dyDescent="0.25">
      <c r="A172" s="52"/>
      <c r="B172" s="53" t="s">
        <v>45</v>
      </c>
      <c r="C172" s="54">
        <v>20</v>
      </c>
      <c r="D172" s="54">
        <v>0.04</v>
      </c>
      <c r="E172" s="54">
        <v>0</v>
      </c>
      <c r="F172" s="54">
        <v>15.26</v>
      </c>
      <c r="G172" s="54">
        <v>47.46</v>
      </c>
      <c r="H172" s="54" t="s">
        <v>46</v>
      </c>
    </row>
    <row r="173" spans="1:8" x14ac:dyDescent="0.25">
      <c r="A173" s="52"/>
      <c r="B173" s="53" t="s">
        <v>47</v>
      </c>
      <c r="C173" s="54">
        <v>100</v>
      </c>
      <c r="D173" s="54">
        <v>0.4</v>
      </c>
      <c r="E173" s="54">
        <v>0.4</v>
      </c>
      <c r="F173" s="54">
        <v>9.8000000000000007</v>
      </c>
      <c r="G173" s="54">
        <v>47</v>
      </c>
      <c r="H173" s="54">
        <v>1</v>
      </c>
    </row>
    <row r="174" spans="1:8" x14ac:dyDescent="0.25">
      <c r="A174" s="52"/>
      <c r="B174" s="53" t="s">
        <v>17</v>
      </c>
      <c r="C174" s="54">
        <v>30</v>
      </c>
      <c r="D174" s="54">
        <v>2.25</v>
      </c>
      <c r="E174" s="54">
        <v>0.78</v>
      </c>
      <c r="F174" s="54">
        <v>15.42</v>
      </c>
      <c r="G174" s="54">
        <v>76.8</v>
      </c>
      <c r="H174" s="54" t="s">
        <v>18</v>
      </c>
    </row>
    <row r="175" spans="1:8" x14ac:dyDescent="0.25">
      <c r="A175" s="52"/>
      <c r="B175" s="53" t="s">
        <v>19</v>
      </c>
      <c r="C175" s="54">
        <v>200</v>
      </c>
      <c r="D175" s="54">
        <v>0.26</v>
      </c>
      <c r="E175" s="54">
        <v>0</v>
      </c>
      <c r="F175" s="54">
        <v>7.24</v>
      </c>
      <c r="G175" s="54">
        <v>30.82</v>
      </c>
      <c r="H175" s="54" t="s">
        <v>20</v>
      </c>
    </row>
    <row r="176" spans="1:8" x14ac:dyDescent="0.25">
      <c r="A176" s="52" t="s">
        <v>21</v>
      </c>
      <c r="B176" s="52"/>
      <c r="C176" s="54">
        <f>SUM(C171:C175)</f>
        <v>500</v>
      </c>
      <c r="D176" s="54">
        <f t="shared" ref="D176:G176" si="31">SUM(D171:D175)</f>
        <v>18.940000000000001</v>
      </c>
      <c r="E176" s="54">
        <f t="shared" si="31"/>
        <v>16.66</v>
      </c>
      <c r="F176" s="54">
        <f t="shared" si="31"/>
        <v>67.319999999999993</v>
      </c>
      <c r="G176" s="54">
        <f t="shared" si="31"/>
        <v>517.29</v>
      </c>
      <c r="H176" s="54"/>
    </row>
    <row r="177" spans="1:8" ht="33.75" customHeight="1" x14ac:dyDescent="0.25">
      <c r="A177" s="43" t="s">
        <v>22</v>
      </c>
      <c r="B177" s="43"/>
      <c r="C177" s="34"/>
      <c r="D177" s="35">
        <v>0.246</v>
      </c>
      <c r="E177" s="35">
        <v>0.21099999999999999</v>
      </c>
      <c r="F177" s="35">
        <v>0.20100000000000001</v>
      </c>
      <c r="G177" s="35">
        <v>0.22</v>
      </c>
      <c r="H177" s="34"/>
    </row>
    <row r="178" spans="1:8" x14ac:dyDescent="0.25">
      <c r="A178" s="44" t="s">
        <v>23</v>
      </c>
      <c r="B178" s="33" t="s">
        <v>126</v>
      </c>
      <c r="C178" s="34">
        <v>60</v>
      </c>
      <c r="D178" s="34">
        <v>1.5</v>
      </c>
      <c r="E178" s="34">
        <v>6.07</v>
      </c>
      <c r="F178" s="34">
        <v>6.3</v>
      </c>
      <c r="G178" s="34">
        <v>85.8</v>
      </c>
      <c r="H178" s="34" t="s">
        <v>127</v>
      </c>
    </row>
    <row r="179" spans="1:8" ht="30" x14ac:dyDescent="0.25">
      <c r="A179" s="44"/>
      <c r="B179" s="33" t="s">
        <v>95</v>
      </c>
      <c r="C179" s="34">
        <v>200</v>
      </c>
      <c r="D179" s="34">
        <v>5.84</v>
      </c>
      <c r="E179" s="34">
        <v>4.54</v>
      </c>
      <c r="F179" s="34">
        <v>17.38</v>
      </c>
      <c r="G179" s="34">
        <v>132.76</v>
      </c>
      <c r="H179" s="34" t="s">
        <v>96</v>
      </c>
    </row>
    <row r="180" spans="1:8" x14ac:dyDescent="0.25">
      <c r="A180" s="44"/>
      <c r="B180" s="33" t="s">
        <v>128</v>
      </c>
      <c r="C180" s="34">
        <v>90</v>
      </c>
      <c r="D180" s="34">
        <v>6.59</v>
      </c>
      <c r="E180" s="34">
        <v>5.67</v>
      </c>
      <c r="F180" s="34">
        <v>3.96</v>
      </c>
      <c r="G180" s="34">
        <v>118.17</v>
      </c>
      <c r="H180" s="34" t="s">
        <v>129</v>
      </c>
    </row>
    <row r="181" spans="1:8" x14ac:dyDescent="0.25">
      <c r="A181" s="44"/>
      <c r="B181" s="33" t="s">
        <v>84</v>
      </c>
      <c r="C181" s="34">
        <v>150</v>
      </c>
      <c r="D181" s="34">
        <v>8.1999999999999993</v>
      </c>
      <c r="E181" s="34">
        <v>6.9</v>
      </c>
      <c r="F181" s="34">
        <v>35.9</v>
      </c>
      <c r="G181" s="34">
        <v>238.91</v>
      </c>
      <c r="H181" s="34" t="s">
        <v>85</v>
      </c>
    </row>
    <row r="182" spans="1:8" x14ac:dyDescent="0.25">
      <c r="A182" s="44"/>
      <c r="B182" s="33" t="s">
        <v>86</v>
      </c>
      <c r="C182" s="34">
        <v>200</v>
      </c>
      <c r="D182" s="34">
        <v>0.6</v>
      </c>
      <c r="E182" s="34">
        <v>0.2</v>
      </c>
      <c r="F182" s="34">
        <v>15.2</v>
      </c>
      <c r="G182" s="34">
        <v>65.3</v>
      </c>
      <c r="H182" s="34" t="s">
        <v>87</v>
      </c>
    </row>
    <row r="183" spans="1:8" x14ac:dyDescent="0.25">
      <c r="A183" s="44"/>
      <c r="B183" s="33" t="s">
        <v>34</v>
      </c>
      <c r="C183" s="34">
        <v>20</v>
      </c>
      <c r="D183" s="34">
        <v>1.32</v>
      </c>
      <c r="E183" s="34">
        <v>0.24</v>
      </c>
      <c r="F183" s="34">
        <v>6.68</v>
      </c>
      <c r="G183" s="34">
        <v>34.799999999999997</v>
      </c>
      <c r="H183" s="34" t="s">
        <v>18</v>
      </c>
    </row>
    <row r="184" spans="1:8" x14ac:dyDescent="0.25">
      <c r="A184" s="44"/>
      <c r="B184" s="33" t="s">
        <v>35</v>
      </c>
      <c r="C184" s="34">
        <v>30</v>
      </c>
      <c r="D184" s="34">
        <v>2.4</v>
      </c>
      <c r="E184" s="34">
        <v>0.48</v>
      </c>
      <c r="F184" s="34">
        <v>15.63</v>
      </c>
      <c r="G184" s="34">
        <v>76.5</v>
      </c>
      <c r="H184" s="34" t="s">
        <v>18</v>
      </c>
    </row>
    <row r="185" spans="1:8" x14ac:dyDescent="0.25">
      <c r="A185" s="44" t="s">
        <v>36</v>
      </c>
      <c r="B185" s="44"/>
      <c r="C185" s="34">
        <f>SUM(C178:C184)</f>
        <v>750</v>
      </c>
      <c r="D185" s="34">
        <f t="shared" ref="D185:G185" si="32">SUM(D178:D184)</f>
        <v>26.45</v>
      </c>
      <c r="E185" s="34">
        <f t="shared" si="32"/>
        <v>24.099999999999998</v>
      </c>
      <c r="F185" s="34">
        <f t="shared" si="32"/>
        <v>101.04999999999998</v>
      </c>
      <c r="G185" s="34">
        <f t="shared" si="32"/>
        <v>752.2399999999999</v>
      </c>
      <c r="H185" s="34"/>
    </row>
    <row r="186" spans="1:8" ht="31.5" customHeight="1" x14ac:dyDescent="0.25">
      <c r="A186" s="43" t="s">
        <v>22</v>
      </c>
      <c r="B186" s="43"/>
      <c r="C186" s="34"/>
      <c r="D186" s="35">
        <v>0.34399999999999997</v>
      </c>
      <c r="E186" s="35">
        <v>0.30499999999999999</v>
      </c>
      <c r="F186" s="35">
        <v>0.30199999999999999</v>
      </c>
      <c r="G186" s="35">
        <v>0.32</v>
      </c>
      <c r="H186" s="34"/>
    </row>
    <row r="187" spans="1:8" x14ac:dyDescent="0.25">
      <c r="A187" s="44" t="s">
        <v>37</v>
      </c>
      <c r="B187" s="33" t="s">
        <v>130</v>
      </c>
      <c r="C187" s="34">
        <v>200</v>
      </c>
      <c r="D187" s="34">
        <v>0.12</v>
      </c>
      <c r="E187" s="34">
        <v>0.02</v>
      </c>
      <c r="F187" s="34">
        <v>8.58</v>
      </c>
      <c r="G187" s="34">
        <v>34.340000000000003</v>
      </c>
      <c r="H187" s="34">
        <v>511.1</v>
      </c>
    </row>
    <row r="188" spans="1:8" x14ac:dyDescent="0.25">
      <c r="A188" s="44"/>
      <c r="B188" s="33" t="s">
        <v>131</v>
      </c>
      <c r="C188" s="34">
        <v>100</v>
      </c>
      <c r="D188" s="34">
        <v>10.199999999999999</v>
      </c>
      <c r="E188" s="34">
        <v>9.6</v>
      </c>
      <c r="F188" s="34">
        <v>35.200000000000003</v>
      </c>
      <c r="G188" s="34">
        <v>263.39999999999998</v>
      </c>
      <c r="H188" s="34">
        <v>270</v>
      </c>
    </row>
    <row r="189" spans="1:8" x14ac:dyDescent="0.25">
      <c r="A189" s="44" t="s">
        <v>40</v>
      </c>
      <c r="B189" s="44"/>
      <c r="C189" s="34">
        <f>SUM(C187:C188)</f>
        <v>300</v>
      </c>
      <c r="D189" s="34">
        <f t="shared" ref="D189:G189" si="33">SUM(D187:D188)</f>
        <v>10.319999999999999</v>
      </c>
      <c r="E189" s="34">
        <f t="shared" si="33"/>
        <v>9.6199999999999992</v>
      </c>
      <c r="F189" s="34">
        <f t="shared" si="33"/>
        <v>43.78</v>
      </c>
      <c r="G189" s="34">
        <f t="shared" si="33"/>
        <v>297.74</v>
      </c>
      <c r="H189" s="34"/>
    </row>
    <row r="190" spans="1:8" ht="36.75" customHeight="1" x14ac:dyDescent="0.25">
      <c r="A190" s="43" t="s">
        <v>22</v>
      </c>
      <c r="B190" s="43"/>
      <c r="C190" s="34"/>
      <c r="D190" s="35">
        <v>0.13400000000000001</v>
      </c>
      <c r="E190" s="35">
        <v>0.12180000000000001</v>
      </c>
      <c r="F190" s="35">
        <v>0.13070000000000001</v>
      </c>
      <c r="G190" s="35">
        <v>0.12670000000000001</v>
      </c>
      <c r="H190" s="34"/>
    </row>
    <row r="191" spans="1:8" x14ac:dyDescent="0.25">
      <c r="A191" s="44" t="s">
        <v>41</v>
      </c>
      <c r="B191" s="44"/>
      <c r="C191" s="34">
        <f>C189+C185+C176</f>
        <v>1550</v>
      </c>
      <c r="D191" s="34">
        <f t="shared" ref="D191:G191" si="34">D189+D185+D176</f>
        <v>55.709999999999994</v>
      </c>
      <c r="E191" s="34">
        <f t="shared" si="34"/>
        <v>50.379999999999995</v>
      </c>
      <c r="F191" s="34">
        <f t="shared" si="34"/>
        <v>212.14999999999998</v>
      </c>
      <c r="G191" s="34">
        <f t="shared" si="34"/>
        <v>1567.27</v>
      </c>
      <c r="H191" s="34"/>
    </row>
    <row r="192" spans="1:8" x14ac:dyDescent="0.25">
      <c r="A192" s="52" t="s">
        <v>132</v>
      </c>
      <c r="B192" s="52"/>
      <c r="C192" s="52"/>
      <c r="D192" s="52"/>
      <c r="E192" s="52"/>
      <c r="F192" s="52"/>
      <c r="G192" s="52"/>
      <c r="H192" s="52"/>
    </row>
    <row r="193" spans="1:8" x14ac:dyDescent="0.25">
      <c r="A193" s="52" t="s">
        <v>10</v>
      </c>
      <c r="B193" s="53" t="s">
        <v>133</v>
      </c>
      <c r="C193" s="54">
        <v>220</v>
      </c>
      <c r="D193" s="54">
        <v>10.51</v>
      </c>
      <c r="E193" s="54">
        <v>12.91</v>
      </c>
      <c r="F193" s="54">
        <v>21.32</v>
      </c>
      <c r="G193" s="54">
        <v>224.16</v>
      </c>
      <c r="H193" s="54" t="s">
        <v>134</v>
      </c>
    </row>
    <row r="194" spans="1:8" x14ac:dyDescent="0.25">
      <c r="A194" s="52"/>
      <c r="B194" s="53" t="s">
        <v>93</v>
      </c>
      <c r="C194" s="54">
        <v>30</v>
      </c>
      <c r="D194" s="54">
        <v>0.18</v>
      </c>
      <c r="E194" s="54">
        <v>0</v>
      </c>
      <c r="F194" s="54">
        <v>21.6</v>
      </c>
      <c r="G194" s="54">
        <v>86.88</v>
      </c>
      <c r="H194" s="54">
        <v>424</v>
      </c>
    </row>
    <row r="195" spans="1:8" x14ac:dyDescent="0.25">
      <c r="A195" s="52"/>
      <c r="B195" s="53" t="s">
        <v>13</v>
      </c>
      <c r="C195" s="54">
        <v>10</v>
      </c>
      <c r="D195" s="54">
        <v>2.33</v>
      </c>
      <c r="E195" s="54">
        <v>2.93</v>
      </c>
      <c r="F195" s="54">
        <v>0</v>
      </c>
      <c r="G195" s="54">
        <v>35.799999999999997</v>
      </c>
      <c r="H195" s="54" t="s">
        <v>14</v>
      </c>
    </row>
    <row r="196" spans="1:8" x14ac:dyDescent="0.25">
      <c r="A196" s="52"/>
      <c r="B196" s="53" t="s">
        <v>35</v>
      </c>
      <c r="C196" s="54">
        <v>40</v>
      </c>
      <c r="D196" s="54">
        <v>3.2</v>
      </c>
      <c r="E196" s="54">
        <v>0.64</v>
      </c>
      <c r="F196" s="54">
        <v>20.84</v>
      </c>
      <c r="G196" s="54">
        <v>102</v>
      </c>
      <c r="H196" s="54" t="s">
        <v>18</v>
      </c>
    </row>
    <row r="197" spans="1:8" x14ac:dyDescent="0.25">
      <c r="A197" s="52"/>
      <c r="B197" s="53" t="s">
        <v>48</v>
      </c>
      <c r="C197" s="54">
        <v>200</v>
      </c>
      <c r="D197" s="54">
        <v>0.2</v>
      </c>
      <c r="E197" s="54">
        <v>0</v>
      </c>
      <c r="F197" s="54">
        <v>7.02</v>
      </c>
      <c r="G197" s="54">
        <v>28.44</v>
      </c>
      <c r="H197" s="54" t="s">
        <v>49</v>
      </c>
    </row>
    <row r="198" spans="1:8" x14ac:dyDescent="0.25">
      <c r="A198" s="52" t="s">
        <v>21</v>
      </c>
      <c r="B198" s="52"/>
      <c r="C198" s="54">
        <f>SUM(C193:C197)</f>
        <v>500</v>
      </c>
      <c r="D198" s="54">
        <f t="shared" ref="D198:G198" si="35">SUM(D193:D197)</f>
        <v>16.419999999999998</v>
      </c>
      <c r="E198" s="54">
        <f t="shared" si="35"/>
        <v>16.48</v>
      </c>
      <c r="F198" s="54">
        <f t="shared" si="35"/>
        <v>70.78</v>
      </c>
      <c r="G198" s="54">
        <f t="shared" si="35"/>
        <v>477.28</v>
      </c>
      <c r="H198" s="54"/>
    </row>
    <row r="199" spans="1:8" ht="30.75" customHeight="1" x14ac:dyDescent="0.25">
      <c r="A199" s="43" t="s">
        <v>22</v>
      </c>
      <c r="B199" s="43"/>
      <c r="C199" s="34"/>
      <c r="D199" s="35">
        <v>0.21299999999999999</v>
      </c>
      <c r="E199" s="35">
        <v>0.20899999999999999</v>
      </c>
      <c r="F199" s="35">
        <v>0.21099999999999999</v>
      </c>
      <c r="G199" s="35">
        <v>0.20300000000000001</v>
      </c>
      <c r="H199" s="34"/>
    </row>
    <row r="200" spans="1:8" x14ac:dyDescent="0.25">
      <c r="A200" s="44" t="s">
        <v>23</v>
      </c>
      <c r="B200" s="33" t="s">
        <v>105</v>
      </c>
      <c r="C200" s="34">
        <v>60</v>
      </c>
      <c r="D200" s="34">
        <v>0.85</v>
      </c>
      <c r="E200" s="34">
        <v>7.0000000000000007E-2</v>
      </c>
      <c r="F200" s="34">
        <v>4.51</v>
      </c>
      <c r="G200" s="34">
        <v>22.89</v>
      </c>
      <c r="H200" s="34" t="s">
        <v>106</v>
      </c>
    </row>
    <row r="201" spans="1:8" x14ac:dyDescent="0.25">
      <c r="A201" s="44"/>
      <c r="B201" s="33" t="s">
        <v>81</v>
      </c>
      <c r="C201" s="34">
        <v>200</v>
      </c>
      <c r="D201" s="34">
        <v>1.52</v>
      </c>
      <c r="E201" s="34">
        <v>4.12</v>
      </c>
      <c r="F201" s="34">
        <v>10.7</v>
      </c>
      <c r="G201" s="34">
        <v>86.08</v>
      </c>
      <c r="H201" s="34" t="s">
        <v>174</v>
      </c>
    </row>
    <row r="202" spans="1:8" x14ac:dyDescent="0.25">
      <c r="A202" s="44"/>
      <c r="B202" s="33" t="s">
        <v>135</v>
      </c>
      <c r="C202" s="34">
        <v>90</v>
      </c>
      <c r="D202" s="34">
        <v>10.56</v>
      </c>
      <c r="E202" s="34">
        <v>5.1100000000000003</v>
      </c>
      <c r="F202" s="34">
        <v>25.76</v>
      </c>
      <c r="G202" s="34">
        <v>191.63</v>
      </c>
      <c r="H202" s="34" t="s">
        <v>173</v>
      </c>
    </row>
    <row r="203" spans="1:8" x14ac:dyDescent="0.25">
      <c r="A203" s="44"/>
      <c r="B203" s="33" t="s">
        <v>72</v>
      </c>
      <c r="C203" s="34">
        <v>150</v>
      </c>
      <c r="D203" s="34">
        <v>8.8800000000000008</v>
      </c>
      <c r="E203" s="34">
        <v>15.65</v>
      </c>
      <c r="F203" s="34">
        <v>29.98</v>
      </c>
      <c r="G203" s="34">
        <v>224</v>
      </c>
      <c r="H203" s="34">
        <v>1</v>
      </c>
    </row>
    <row r="204" spans="1:8" x14ac:dyDescent="0.25">
      <c r="A204" s="44"/>
      <c r="B204" s="33" t="s">
        <v>55</v>
      </c>
      <c r="C204" s="34">
        <v>200</v>
      </c>
      <c r="D204" s="34">
        <v>0.5</v>
      </c>
      <c r="E204" s="34">
        <v>0</v>
      </c>
      <c r="F204" s="34">
        <v>19.8</v>
      </c>
      <c r="G204" s="34">
        <v>81</v>
      </c>
      <c r="H204" s="34" t="s">
        <v>56</v>
      </c>
    </row>
    <row r="205" spans="1:8" x14ac:dyDescent="0.25">
      <c r="A205" s="44"/>
      <c r="B205" s="33" t="s">
        <v>34</v>
      </c>
      <c r="C205" s="34">
        <v>20</v>
      </c>
      <c r="D205" s="34">
        <v>1.32</v>
      </c>
      <c r="E205" s="34">
        <v>0.24</v>
      </c>
      <c r="F205" s="34">
        <v>6.68</v>
      </c>
      <c r="G205" s="34">
        <v>34.799999999999997</v>
      </c>
      <c r="H205" s="34" t="s">
        <v>18</v>
      </c>
    </row>
    <row r="206" spans="1:8" x14ac:dyDescent="0.25">
      <c r="A206" s="44"/>
      <c r="B206" s="33" t="s">
        <v>35</v>
      </c>
      <c r="C206" s="34">
        <v>30</v>
      </c>
      <c r="D206" s="34">
        <v>2.4</v>
      </c>
      <c r="E206" s="34">
        <v>0.48</v>
      </c>
      <c r="F206" s="34">
        <v>15.63</v>
      </c>
      <c r="G206" s="34">
        <v>76.5</v>
      </c>
      <c r="H206" s="34" t="s">
        <v>18</v>
      </c>
    </row>
    <row r="207" spans="1:8" x14ac:dyDescent="0.25">
      <c r="A207" s="44" t="s">
        <v>36</v>
      </c>
      <c r="B207" s="44"/>
      <c r="C207" s="34">
        <f>SUM(C200:C206)</f>
        <v>750</v>
      </c>
      <c r="D207" s="34">
        <f t="shared" ref="D207:G207" si="36">SUM(D200:D206)</f>
        <v>26.03</v>
      </c>
      <c r="E207" s="34">
        <f t="shared" si="36"/>
        <v>25.67</v>
      </c>
      <c r="F207" s="34">
        <f t="shared" si="36"/>
        <v>113.06</v>
      </c>
      <c r="G207" s="34">
        <f t="shared" si="36"/>
        <v>716.9</v>
      </c>
      <c r="H207" s="34"/>
    </row>
    <row r="208" spans="1:8" ht="33" customHeight="1" x14ac:dyDescent="0.25">
      <c r="A208" s="43" t="s">
        <v>22</v>
      </c>
      <c r="B208" s="43"/>
      <c r="C208" s="34"/>
      <c r="D208" s="35">
        <v>0.33800000000000002</v>
      </c>
      <c r="E208" s="35">
        <v>0.32500000000000001</v>
      </c>
      <c r="F208" s="35">
        <v>0.33700000000000002</v>
      </c>
      <c r="G208" s="35">
        <v>0.30499999999999999</v>
      </c>
      <c r="H208" s="34"/>
    </row>
    <row r="209" spans="1:8" x14ac:dyDescent="0.25">
      <c r="A209" s="44" t="s">
        <v>37</v>
      </c>
      <c r="B209" s="33" t="s">
        <v>75</v>
      </c>
      <c r="C209" s="34">
        <v>200</v>
      </c>
      <c r="D209" s="34"/>
      <c r="E209" s="34"/>
      <c r="F209" s="34">
        <v>15</v>
      </c>
      <c r="G209" s="34">
        <v>95</v>
      </c>
      <c r="H209" s="34">
        <v>614</v>
      </c>
    </row>
    <row r="210" spans="1:8" ht="30" x14ac:dyDescent="0.25">
      <c r="A210" s="44"/>
      <c r="B210" s="33" t="s">
        <v>76</v>
      </c>
      <c r="C210" s="34">
        <v>100</v>
      </c>
      <c r="D210" s="34">
        <v>9.6</v>
      </c>
      <c r="E210" s="34">
        <v>9.6999999999999993</v>
      </c>
      <c r="F210" s="34">
        <v>29.65</v>
      </c>
      <c r="G210" s="34">
        <v>192.26</v>
      </c>
      <c r="H210" s="34">
        <v>543.1</v>
      </c>
    </row>
    <row r="211" spans="1:8" x14ac:dyDescent="0.25">
      <c r="A211" s="44" t="s">
        <v>40</v>
      </c>
      <c r="B211" s="44"/>
      <c r="C211" s="34">
        <f>SUM(C209:C210)</f>
        <v>300</v>
      </c>
      <c r="D211" s="34">
        <f t="shared" ref="D211:G211" si="37">SUM(D209:D210)</f>
        <v>9.6</v>
      </c>
      <c r="E211" s="34">
        <f t="shared" si="37"/>
        <v>9.6999999999999993</v>
      </c>
      <c r="F211" s="34">
        <f t="shared" si="37"/>
        <v>44.65</v>
      </c>
      <c r="G211" s="34">
        <f t="shared" si="37"/>
        <v>287.26</v>
      </c>
      <c r="H211" s="34"/>
    </row>
    <row r="212" spans="1:8" ht="27" customHeight="1" x14ac:dyDescent="0.25">
      <c r="A212" s="43" t="s">
        <v>22</v>
      </c>
      <c r="B212" s="43"/>
      <c r="C212" s="34"/>
      <c r="D212" s="35">
        <v>0.12470000000000001</v>
      </c>
      <c r="E212" s="35">
        <v>0.12280000000000001</v>
      </c>
      <c r="F212" s="35">
        <v>0.1333</v>
      </c>
      <c r="G212" s="35">
        <v>0.1222</v>
      </c>
      <c r="H212" s="34"/>
    </row>
    <row r="213" spans="1:8" x14ac:dyDescent="0.25">
      <c r="A213" s="44" t="s">
        <v>41</v>
      </c>
      <c r="B213" s="44"/>
      <c r="C213" s="34">
        <f>C211+C207+C198</f>
        <v>1550</v>
      </c>
      <c r="D213" s="34">
        <f t="shared" ref="D213:G213" si="38">D211+D207+D198</f>
        <v>52.05</v>
      </c>
      <c r="E213" s="34">
        <f t="shared" si="38"/>
        <v>51.850000000000009</v>
      </c>
      <c r="F213" s="34">
        <f t="shared" si="38"/>
        <v>228.49</v>
      </c>
      <c r="G213" s="34">
        <f t="shared" si="38"/>
        <v>1481.44</v>
      </c>
      <c r="H213" s="34"/>
    </row>
    <row r="214" spans="1:8" x14ac:dyDescent="0.25">
      <c r="A214" s="44" t="s">
        <v>136</v>
      </c>
      <c r="B214" s="44"/>
      <c r="C214" s="34">
        <f>C213+C191+C169+C149+C129+C108+C87+C67+C47+C26</f>
        <v>15500</v>
      </c>
      <c r="D214" s="34">
        <f t="shared" ref="D214:G214" si="39">D213+D191+D169+D149+D129+D108+D87+D67+D47+D26</f>
        <v>527.05999999999995</v>
      </c>
      <c r="E214" s="34">
        <f t="shared" si="39"/>
        <v>525.48</v>
      </c>
      <c r="F214" s="34">
        <f t="shared" si="39"/>
        <v>2225.2600000000002</v>
      </c>
      <c r="G214" s="34">
        <f t="shared" si="39"/>
        <v>15620.08</v>
      </c>
      <c r="H214" s="34"/>
    </row>
    <row r="215" spans="1:8" x14ac:dyDescent="0.25">
      <c r="A215" s="44" t="s">
        <v>137</v>
      </c>
      <c r="B215" s="44"/>
      <c r="C215" s="34">
        <f>C214/10</f>
        <v>1550</v>
      </c>
      <c r="D215" s="40">
        <f t="shared" ref="D215:G215" si="40">D214/10</f>
        <v>52.705999999999996</v>
      </c>
      <c r="E215" s="40">
        <f t="shared" si="40"/>
        <v>52.548000000000002</v>
      </c>
      <c r="F215" s="40">
        <f t="shared" si="40"/>
        <v>222.52600000000001</v>
      </c>
      <c r="G215" s="40">
        <f t="shared" si="40"/>
        <v>1562.008</v>
      </c>
      <c r="H215" s="34"/>
    </row>
    <row r="216" spans="1:8" x14ac:dyDescent="0.25">
      <c r="A216" s="45"/>
      <c r="B216" s="45"/>
      <c r="C216" s="18"/>
      <c r="D216" s="18"/>
      <c r="E216" s="18"/>
      <c r="F216" s="18"/>
      <c r="G216" s="18"/>
      <c r="H216" s="18"/>
    </row>
    <row r="217" spans="1:8" ht="15.75" thickBot="1" x14ac:dyDescent="0.3">
      <c r="A217" s="3"/>
      <c r="B217" s="1"/>
      <c r="C217" s="19"/>
      <c r="D217" s="19"/>
      <c r="E217" s="19"/>
      <c r="F217" s="19"/>
      <c r="G217" s="19"/>
      <c r="H217" s="19"/>
    </row>
    <row r="218" spans="1:8" ht="45.75" thickBot="1" x14ac:dyDescent="0.3">
      <c r="A218" s="3"/>
      <c r="B218" s="2" t="s">
        <v>138</v>
      </c>
      <c r="C218" s="16" t="s">
        <v>139</v>
      </c>
      <c r="D218" s="20" t="s">
        <v>6</v>
      </c>
      <c r="E218" s="20" t="s">
        <v>7</v>
      </c>
      <c r="F218" s="20" t="s">
        <v>8</v>
      </c>
      <c r="G218" s="20" t="s">
        <v>4</v>
      </c>
      <c r="H218" s="19"/>
    </row>
    <row r="219" spans="1:8" ht="15.75" thickBot="1" x14ac:dyDescent="0.3">
      <c r="A219" s="3"/>
      <c r="B219" s="4" t="s">
        <v>140</v>
      </c>
      <c r="C219" s="17">
        <v>500</v>
      </c>
      <c r="D219" s="17" t="s">
        <v>141</v>
      </c>
      <c r="E219" s="17" t="s">
        <v>142</v>
      </c>
      <c r="F219" s="17" t="s">
        <v>143</v>
      </c>
      <c r="G219" s="17" t="s">
        <v>144</v>
      </c>
      <c r="H219" s="19"/>
    </row>
    <row r="220" spans="1:8" ht="15.75" thickBot="1" x14ac:dyDescent="0.3">
      <c r="A220" s="3"/>
      <c r="B220" s="5" t="s">
        <v>145</v>
      </c>
      <c r="C220" s="14">
        <v>700</v>
      </c>
      <c r="D220" s="14" t="s">
        <v>146</v>
      </c>
      <c r="E220" s="14" t="s">
        <v>147</v>
      </c>
      <c r="F220" s="14" t="s">
        <v>148</v>
      </c>
      <c r="G220" s="14" t="s">
        <v>149</v>
      </c>
      <c r="H220" s="19"/>
    </row>
    <row r="221" spans="1:8" ht="15.75" thickBot="1" x14ac:dyDescent="0.3">
      <c r="A221" s="3"/>
      <c r="B221" s="5" t="s">
        <v>150</v>
      </c>
      <c r="C221" s="14">
        <v>300</v>
      </c>
      <c r="D221" s="14" t="s">
        <v>151</v>
      </c>
      <c r="E221" s="14" t="s">
        <v>152</v>
      </c>
      <c r="F221" s="14" t="s">
        <v>153</v>
      </c>
      <c r="G221" s="14" t="s">
        <v>154</v>
      </c>
      <c r="H221" s="19"/>
    </row>
    <row r="222" spans="1:8" x14ac:dyDescent="0.25">
      <c r="A222" s="3"/>
      <c r="B222" s="1"/>
      <c r="C222" s="19"/>
      <c r="D222" s="19"/>
      <c r="E222" s="19"/>
      <c r="F222" s="19"/>
      <c r="G222" s="19"/>
      <c r="H222" s="19"/>
    </row>
    <row r="223" spans="1:8" ht="15.75" thickBot="1" x14ac:dyDescent="0.3">
      <c r="A223" s="3"/>
      <c r="B223" s="1"/>
      <c r="C223" s="19"/>
      <c r="D223" s="19"/>
      <c r="E223" s="19"/>
      <c r="F223" s="19"/>
      <c r="G223" s="19"/>
      <c r="H223" s="19"/>
    </row>
    <row r="224" spans="1:8" ht="45.75" thickBot="1" x14ac:dyDescent="0.3">
      <c r="A224" s="3"/>
      <c r="B224" s="4" t="s">
        <v>155</v>
      </c>
      <c r="C224" s="17" t="s">
        <v>139</v>
      </c>
      <c r="D224" s="21" t="s">
        <v>6</v>
      </c>
      <c r="E224" s="21" t="s">
        <v>7</v>
      </c>
      <c r="F224" s="21" t="s">
        <v>8</v>
      </c>
      <c r="G224" s="21" t="s">
        <v>4</v>
      </c>
      <c r="H224" s="19"/>
    </row>
    <row r="225" spans="1:8" ht="15.75" thickBot="1" x14ac:dyDescent="0.3">
      <c r="A225" s="3"/>
      <c r="B225" s="5" t="s">
        <v>156</v>
      </c>
      <c r="C225" s="14">
        <v>500</v>
      </c>
      <c r="D225" s="14">
        <v>17.100000000000001</v>
      </c>
      <c r="E225" s="14">
        <v>17.3</v>
      </c>
      <c r="F225" s="14">
        <v>71.7</v>
      </c>
      <c r="G225" s="14">
        <v>519.1</v>
      </c>
      <c r="H225" s="19"/>
    </row>
    <row r="226" spans="1:8" ht="15.75" thickBot="1" x14ac:dyDescent="0.3">
      <c r="A226" s="3"/>
      <c r="B226" s="5" t="s">
        <v>157</v>
      </c>
      <c r="C226" s="14">
        <v>750</v>
      </c>
      <c r="D226" s="14">
        <v>25.6</v>
      </c>
      <c r="E226" s="14">
        <v>24.9</v>
      </c>
      <c r="F226" s="14">
        <v>104.2</v>
      </c>
      <c r="G226" s="14">
        <v>728.6</v>
      </c>
      <c r="H226" s="19"/>
    </row>
    <row r="227" spans="1:8" ht="15.75" thickBot="1" x14ac:dyDescent="0.3">
      <c r="A227" s="3"/>
      <c r="B227" s="5" t="s">
        <v>158</v>
      </c>
      <c r="C227" s="14">
        <v>300</v>
      </c>
      <c r="D227" s="14">
        <v>10</v>
      </c>
      <c r="E227" s="14">
        <v>10.4</v>
      </c>
      <c r="F227" s="14">
        <v>46.6</v>
      </c>
      <c r="G227" s="14">
        <v>314.2</v>
      </c>
      <c r="H227" s="19"/>
    </row>
    <row r="228" spans="1:8" x14ac:dyDescent="0.25">
      <c r="A228" s="3"/>
      <c r="B228" s="1"/>
      <c r="C228" s="19"/>
      <c r="D228" s="19"/>
      <c r="E228" s="19"/>
      <c r="F228" s="19"/>
      <c r="G228" s="19"/>
      <c r="H228" s="19"/>
    </row>
    <row r="229" spans="1:8" ht="15.75" thickBot="1" x14ac:dyDescent="0.3">
      <c r="A229" s="3"/>
      <c r="B229" s="1"/>
      <c r="C229" s="19"/>
      <c r="D229" s="19"/>
      <c r="E229" s="19"/>
      <c r="F229" s="19"/>
      <c r="G229" s="19"/>
      <c r="H229" s="19"/>
    </row>
    <row r="230" spans="1:8" ht="45.75" thickBot="1" x14ac:dyDescent="0.3">
      <c r="A230" s="3"/>
      <c r="B230" s="4" t="s">
        <v>159</v>
      </c>
      <c r="C230" s="17"/>
      <c r="D230" s="21" t="s">
        <v>6</v>
      </c>
      <c r="E230" s="21" t="s">
        <v>7</v>
      </c>
      <c r="F230" s="21" t="s">
        <v>8</v>
      </c>
      <c r="G230" s="21" t="s">
        <v>4</v>
      </c>
      <c r="H230" s="19"/>
    </row>
    <row r="231" spans="1:8" ht="15.75" thickBot="1" x14ac:dyDescent="0.3">
      <c r="A231" s="3"/>
      <c r="B231" s="5" t="s">
        <v>140</v>
      </c>
      <c r="C231" s="14"/>
      <c r="D231" s="15">
        <v>0.222</v>
      </c>
      <c r="E231" s="15">
        <v>0.218</v>
      </c>
      <c r="F231" s="15">
        <v>0.214</v>
      </c>
      <c r="G231" s="15">
        <v>0.221</v>
      </c>
      <c r="H231" s="19"/>
    </row>
    <row r="232" spans="1:8" ht="15.75" thickBot="1" x14ac:dyDescent="0.3">
      <c r="A232" s="3"/>
      <c r="B232" s="5" t="s">
        <v>145</v>
      </c>
      <c r="C232" s="14"/>
      <c r="D232" s="15">
        <v>0.33300000000000002</v>
      </c>
      <c r="E232" s="15">
        <v>0.315</v>
      </c>
      <c r="F232" s="15">
        <v>0.311</v>
      </c>
      <c r="G232" s="15">
        <v>0.31</v>
      </c>
      <c r="H232" s="19"/>
    </row>
    <row r="233" spans="1:8" ht="15.75" thickBot="1" x14ac:dyDescent="0.3">
      <c r="A233" s="3"/>
      <c r="B233" s="5" t="s">
        <v>150</v>
      </c>
      <c r="C233" s="14"/>
      <c r="D233" s="15">
        <v>0.13</v>
      </c>
      <c r="E233" s="15">
        <v>0.13100000000000001</v>
      </c>
      <c r="F233" s="15">
        <v>0.13900000000000001</v>
      </c>
      <c r="G233" s="15">
        <v>0.13400000000000001</v>
      </c>
      <c r="H233" s="19"/>
    </row>
    <row r="234" spans="1:8" x14ac:dyDescent="0.25">
      <c r="A234" s="6"/>
      <c r="B234" s="7"/>
    </row>
    <row r="235" spans="1:8" ht="15.75" thickBot="1" x14ac:dyDescent="0.3">
      <c r="A235" s="6"/>
      <c r="B235" s="7"/>
    </row>
    <row r="236" spans="1:8" ht="15.75" thickBot="1" x14ac:dyDescent="0.3">
      <c r="A236" s="6"/>
      <c r="B236" s="8" t="s">
        <v>160</v>
      </c>
      <c r="C236" s="23"/>
      <c r="D236" s="23"/>
      <c r="E236" s="23"/>
      <c r="F236" s="23"/>
      <c r="G236" s="23"/>
    </row>
    <row r="237" spans="1:8" ht="45.75" thickBot="1" x14ac:dyDescent="0.3">
      <c r="A237" s="6"/>
      <c r="B237" s="9" t="s">
        <v>161</v>
      </c>
      <c r="C237" s="27"/>
      <c r="D237" s="24" t="s">
        <v>6</v>
      </c>
      <c r="E237" s="24" t="s">
        <v>7</v>
      </c>
      <c r="F237" s="24" t="s">
        <v>8</v>
      </c>
      <c r="G237" s="24" t="s">
        <v>4</v>
      </c>
    </row>
    <row r="238" spans="1:8" ht="15.75" thickBot="1" x14ac:dyDescent="0.3">
      <c r="A238" s="6"/>
      <c r="B238" s="9" t="s">
        <v>140</v>
      </c>
      <c r="C238" s="27"/>
      <c r="D238" s="25">
        <v>0.22090000000000001</v>
      </c>
      <c r="E238" s="25">
        <v>0.21659999999999999</v>
      </c>
      <c r="F238" s="25">
        <v>0.21299999999999999</v>
      </c>
      <c r="G238" s="25">
        <v>0.21779999999999999</v>
      </c>
    </row>
    <row r="239" spans="1:8" ht="15.75" thickBot="1" x14ac:dyDescent="0.3">
      <c r="A239" s="6"/>
      <c r="B239" s="9" t="s">
        <v>145</v>
      </c>
      <c r="C239" s="27"/>
      <c r="D239" s="25">
        <v>0.33029999999999998</v>
      </c>
      <c r="E239" s="25">
        <v>0.31940000000000002</v>
      </c>
      <c r="F239" s="25">
        <v>0.30509999999999998</v>
      </c>
      <c r="G239" s="25">
        <v>0.30680000000000002</v>
      </c>
    </row>
    <row r="240" spans="1:8" ht="15.75" thickBot="1" x14ac:dyDescent="0.3">
      <c r="A240" s="6"/>
      <c r="B240" s="9" t="s">
        <v>150</v>
      </c>
      <c r="C240" s="27"/>
      <c r="D240" s="25">
        <v>0.13120000000000001</v>
      </c>
      <c r="E240" s="25">
        <v>0.1346</v>
      </c>
      <c r="F240" s="25">
        <v>0.13270000000000001</v>
      </c>
      <c r="G240" s="25">
        <v>0.1278</v>
      </c>
    </row>
    <row r="241" spans="1:7" x14ac:dyDescent="0.25">
      <c r="A241" s="6"/>
      <c r="B241" s="7"/>
    </row>
    <row r="242" spans="1:7" ht="15.75" thickBot="1" x14ac:dyDescent="0.3">
      <c r="A242" s="6"/>
      <c r="B242" s="7"/>
    </row>
    <row r="243" spans="1:7" ht="15.75" thickBot="1" x14ac:dyDescent="0.3">
      <c r="A243" s="6"/>
      <c r="B243" s="8" t="s">
        <v>162</v>
      </c>
      <c r="C243" s="23"/>
      <c r="D243" s="23"/>
      <c r="E243" s="23"/>
      <c r="F243" s="23"/>
      <c r="G243" s="23"/>
    </row>
    <row r="244" spans="1:7" ht="45.75" thickBot="1" x14ac:dyDescent="0.3">
      <c r="A244" s="6"/>
      <c r="B244" s="9" t="s">
        <v>161</v>
      </c>
      <c r="C244" s="27"/>
      <c r="D244" s="24" t="s">
        <v>6</v>
      </c>
      <c r="E244" s="24" t="s">
        <v>7</v>
      </c>
      <c r="F244" s="24" t="s">
        <v>8</v>
      </c>
      <c r="G244" s="24" t="s">
        <v>4</v>
      </c>
    </row>
    <row r="245" spans="1:7" ht="15.75" thickBot="1" x14ac:dyDescent="0.3">
      <c r="A245" s="6"/>
      <c r="B245" s="9" t="s">
        <v>140</v>
      </c>
      <c r="C245" s="27"/>
      <c r="D245" s="25">
        <v>0.22239999999999999</v>
      </c>
      <c r="E245" s="25">
        <v>0.22040000000000001</v>
      </c>
      <c r="F245" s="25">
        <v>0.2152</v>
      </c>
      <c r="G245" s="25">
        <v>0.224</v>
      </c>
    </row>
    <row r="246" spans="1:7" ht="15.75" thickBot="1" x14ac:dyDescent="0.3">
      <c r="A246" s="6"/>
      <c r="B246" s="9" t="s">
        <v>145</v>
      </c>
      <c r="C246" s="27"/>
      <c r="D246" s="25">
        <v>0.33500000000000002</v>
      </c>
      <c r="E246" s="25">
        <v>0.31130000000000002</v>
      </c>
      <c r="F246" s="25">
        <v>0.31690000000000002</v>
      </c>
      <c r="G246" s="25">
        <v>0.31330000000000002</v>
      </c>
    </row>
    <row r="247" spans="1:7" ht="15.75" thickBot="1" x14ac:dyDescent="0.3">
      <c r="A247" s="6"/>
      <c r="B247" s="9" t="s">
        <v>150</v>
      </c>
      <c r="C247" s="27"/>
      <c r="D247" s="25">
        <v>0.1288</v>
      </c>
      <c r="E247" s="25">
        <v>0.12790000000000001</v>
      </c>
      <c r="F247" s="25">
        <v>0.14080000000000001</v>
      </c>
      <c r="G247" s="25">
        <v>0.13689999999999999</v>
      </c>
    </row>
    <row r="248" spans="1:7" x14ac:dyDescent="0.25">
      <c r="A248" s="10"/>
    </row>
  </sheetData>
  <mergeCells count="121">
    <mergeCell ref="A5:H5"/>
    <mergeCell ref="A6:A10"/>
    <mergeCell ref="A11:B11"/>
    <mergeCell ref="A12:B12"/>
    <mergeCell ref="A13:A19"/>
    <mergeCell ref="A20:B20"/>
    <mergeCell ref="A3:A4"/>
    <mergeCell ref="B3:B4"/>
    <mergeCell ref="C3:C4"/>
    <mergeCell ref="D3:F3"/>
    <mergeCell ref="G3:G4"/>
    <mergeCell ref="H3:H4"/>
    <mergeCell ref="A28:A32"/>
    <mergeCell ref="A33:B33"/>
    <mergeCell ref="A34:B34"/>
    <mergeCell ref="A35:A40"/>
    <mergeCell ref="A41:B41"/>
    <mergeCell ref="A42:B42"/>
    <mergeCell ref="A21:B21"/>
    <mergeCell ref="A22:A23"/>
    <mergeCell ref="A24:B24"/>
    <mergeCell ref="A25:B25"/>
    <mergeCell ref="A26:B26"/>
    <mergeCell ref="A27:H27"/>
    <mergeCell ref="A52:B52"/>
    <mergeCell ref="A53:B53"/>
    <mergeCell ref="A54:A60"/>
    <mergeCell ref="A61:B61"/>
    <mergeCell ref="A62:B62"/>
    <mergeCell ref="A63:A64"/>
    <mergeCell ref="A43:A44"/>
    <mergeCell ref="A45:B45"/>
    <mergeCell ref="A46:B46"/>
    <mergeCell ref="A47:B47"/>
    <mergeCell ref="A48:H48"/>
    <mergeCell ref="A49:A51"/>
    <mergeCell ref="A73:B73"/>
    <mergeCell ref="A74:A80"/>
    <mergeCell ref="A81:B81"/>
    <mergeCell ref="A82:B82"/>
    <mergeCell ref="A83:A84"/>
    <mergeCell ref="A85:B85"/>
    <mergeCell ref="A65:B65"/>
    <mergeCell ref="A66:B66"/>
    <mergeCell ref="A67:B67"/>
    <mergeCell ref="A68:H68"/>
    <mergeCell ref="A69:A71"/>
    <mergeCell ref="A72:B72"/>
    <mergeCell ref="A96:A101"/>
    <mergeCell ref="A102:B102"/>
    <mergeCell ref="A103:B103"/>
    <mergeCell ref="A104:A105"/>
    <mergeCell ref="A106:B106"/>
    <mergeCell ref="A107:B107"/>
    <mergeCell ref="A86:B86"/>
    <mergeCell ref="A87:B87"/>
    <mergeCell ref="A88:H88"/>
    <mergeCell ref="A89:A93"/>
    <mergeCell ref="A94:B94"/>
    <mergeCell ref="A95:B95"/>
    <mergeCell ref="A123:B123"/>
    <mergeCell ref="A124:B124"/>
    <mergeCell ref="A125:A126"/>
    <mergeCell ref="A127:B127"/>
    <mergeCell ref="A128:B128"/>
    <mergeCell ref="A129:B129"/>
    <mergeCell ref="A108:B108"/>
    <mergeCell ref="A109:H109"/>
    <mergeCell ref="A110:A113"/>
    <mergeCell ref="A114:B114"/>
    <mergeCell ref="A115:B115"/>
    <mergeCell ref="A116:A122"/>
    <mergeCell ref="A144:B144"/>
    <mergeCell ref="A145:A146"/>
    <mergeCell ref="A147:B147"/>
    <mergeCell ref="A148:B148"/>
    <mergeCell ref="A149:B149"/>
    <mergeCell ref="A150:H150"/>
    <mergeCell ref="A130:H130"/>
    <mergeCell ref="A131:A134"/>
    <mergeCell ref="A135:B135"/>
    <mergeCell ref="A136:B136"/>
    <mergeCell ref="A137:A142"/>
    <mergeCell ref="A143:B143"/>
    <mergeCell ref="A187:A188"/>
    <mergeCell ref="A165:A166"/>
    <mergeCell ref="A167:B167"/>
    <mergeCell ref="A168:B168"/>
    <mergeCell ref="A169:B169"/>
    <mergeCell ref="A170:H170"/>
    <mergeCell ref="A171:A175"/>
    <mergeCell ref="A151:A153"/>
    <mergeCell ref="A154:B154"/>
    <mergeCell ref="A155:B155"/>
    <mergeCell ref="A156:A162"/>
    <mergeCell ref="A163:B163"/>
    <mergeCell ref="A164:B164"/>
    <mergeCell ref="A1:C1"/>
    <mergeCell ref="A2:B2"/>
    <mergeCell ref="A212:B212"/>
    <mergeCell ref="A213:B213"/>
    <mergeCell ref="A214:B214"/>
    <mergeCell ref="A215:B215"/>
    <mergeCell ref="A216:B216"/>
    <mergeCell ref="A199:B199"/>
    <mergeCell ref="A200:A206"/>
    <mergeCell ref="A207:B207"/>
    <mergeCell ref="A208:B208"/>
    <mergeCell ref="A209:A210"/>
    <mergeCell ref="A211:B211"/>
    <mergeCell ref="A189:B189"/>
    <mergeCell ref="A190:B190"/>
    <mergeCell ref="A191:B191"/>
    <mergeCell ref="A192:H192"/>
    <mergeCell ref="A193:A197"/>
    <mergeCell ref="A198:B198"/>
    <mergeCell ref="A176:B176"/>
    <mergeCell ref="A177:B177"/>
    <mergeCell ref="A178:A184"/>
    <mergeCell ref="A185:B185"/>
    <mergeCell ref="A186:B186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rowBreaks count="3" manualBreakCount="3">
    <brk id="67" max="16383" man="1"/>
    <brk id="129" max="16383" man="1"/>
    <brk id="1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4"/>
  <sheetViews>
    <sheetView topLeftCell="A43" zoomScaleNormal="100" workbookViewId="0">
      <selection activeCell="A42" sqref="A42:H47"/>
    </sheetView>
  </sheetViews>
  <sheetFormatPr defaultRowHeight="15" x14ac:dyDescent="0.25"/>
  <cols>
    <col min="2" max="2" width="43" customWidth="1"/>
    <col min="3" max="3" width="9.140625" style="22"/>
    <col min="4" max="4" width="12.140625" style="22" customWidth="1"/>
    <col min="5" max="5" width="12.42578125" style="22" customWidth="1"/>
    <col min="6" max="6" width="12.140625" style="22" customWidth="1"/>
    <col min="7" max="7" width="13.28515625" style="22" customWidth="1"/>
    <col min="8" max="8" width="15.28515625" style="22" customWidth="1"/>
  </cols>
  <sheetData>
    <row r="1" spans="1:8" ht="15" customHeight="1" x14ac:dyDescent="0.25">
      <c r="A1" s="50" t="s">
        <v>163</v>
      </c>
      <c r="B1" s="50"/>
      <c r="C1" s="50"/>
      <c r="D1" s="50"/>
      <c r="E1" s="50"/>
      <c r="F1" s="50"/>
      <c r="G1" s="50"/>
      <c r="H1" s="50"/>
    </row>
    <row r="2" spans="1:8" x14ac:dyDescent="0.25">
      <c r="A2" s="12"/>
      <c r="B2" s="11"/>
      <c r="C2" s="26"/>
      <c r="D2" s="26"/>
      <c r="E2" s="26"/>
      <c r="F2" s="26"/>
      <c r="G2" s="26"/>
      <c r="H2" s="26"/>
    </row>
    <row r="3" spans="1:8" x14ac:dyDescent="0.25">
      <c r="A3" s="51" t="s">
        <v>175</v>
      </c>
      <c r="B3" s="51"/>
      <c r="C3" s="26"/>
      <c r="D3" s="26"/>
      <c r="E3" s="26"/>
      <c r="F3" s="26"/>
      <c r="G3" s="26"/>
      <c r="H3" s="26"/>
    </row>
    <row r="4" spans="1:8" x14ac:dyDescent="0.25">
      <c r="A4" s="12"/>
      <c r="B4" s="42"/>
      <c r="C4" s="26"/>
      <c r="D4" s="26"/>
      <c r="E4" s="26"/>
      <c r="F4" s="26"/>
      <c r="G4" s="26"/>
      <c r="H4" s="26"/>
    </row>
    <row r="5" spans="1:8" x14ac:dyDescent="0.25">
      <c r="A5" s="46" t="s">
        <v>0</v>
      </c>
      <c r="B5" s="46" t="s">
        <v>1</v>
      </c>
      <c r="C5" s="49" t="s">
        <v>2</v>
      </c>
      <c r="D5" s="49" t="s">
        <v>3</v>
      </c>
      <c r="E5" s="49"/>
      <c r="F5" s="49"/>
      <c r="G5" s="49" t="s">
        <v>4</v>
      </c>
      <c r="H5" s="49" t="s">
        <v>5</v>
      </c>
    </row>
    <row r="6" spans="1:8" x14ac:dyDescent="0.25">
      <c r="A6" s="46"/>
      <c r="B6" s="46"/>
      <c r="C6" s="49"/>
      <c r="D6" s="36" t="s">
        <v>6</v>
      </c>
      <c r="E6" s="36" t="s">
        <v>7</v>
      </c>
      <c r="F6" s="36" t="s">
        <v>8</v>
      </c>
      <c r="G6" s="49"/>
      <c r="H6" s="49"/>
    </row>
    <row r="7" spans="1:8" x14ac:dyDescent="0.25">
      <c r="A7" s="47" t="s">
        <v>9</v>
      </c>
      <c r="B7" s="47"/>
      <c r="C7" s="47"/>
      <c r="D7" s="47"/>
      <c r="E7" s="47"/>
      <c r="F7" s="47"/>
      <c r="G7" s="47"/>
      <c r="H7" s="47"/>
    </row>
    <row r="8" spans="1:8" x14ac:dyDescent="0.25">
      <c r="A8" s="47" t="s">
        <v>10</v>
      </c>
      <c r="B8" s="37" t="s">
        <v>11</v>
      </c>
      <c r="C8" s="38">
        <v>250</v>
      </c>
      <c r="D8" s="38">
        <v>11.25</v>
      </c>
      <c r="E8" s="38">
        <v>13.98</v>
      </c>
      <c r="F8" s="38">
        <v>46.98</v>
      </c>
      <c r="G8" s="38">
        <v>359.55</v>
      </c>
      <c r="H8" s="38" t="s">
        <v>12</v>
      </c>
    </row>
    <row r="9" spans="1:8" x14ac:dyDescent="0.25">
      <c r="A9" s="47"/>
      <c r="B9" s="37" t="s">
        <v>13</v>
      </c>
      <c r="C9" s="38">
        <v>10</v>
      </c>
      <c r="D9" s="38">
        <v>2.33</v>
      </c>
      <c r="E9" s="38">
        <v>2.93</v>
      </c>
      <c r="F9" s="38">
        <v>0</v>
      </c>
      <c r="G9" s="38">
        <v>35.799999999999997</v>
      </c>
      <c r="H9" s="38" t="s">
        <v>14</v>
      </c>
    </row>
    <row r="10" spans="1:8" x14ac:dyDescent="0.25">
      <c r="A10" s="47"/>
      <c r="B10" s="37" t="s">
        <v>15</v>
      </c>
      <c r="C10" s="38">
        <v>40</v>
      </c>
      <c r="D10" s="38">
        <v>4.8</v>
      </c>
      <c r="E10" s="38">
        <v>4</v>
      </c>
      <c r="F10" s="38">
        <v>0.3</v>
      </c>
      <c r="G10" s="38">
        <v>56.6</v>
      </c>
      <c r="H10" s="38" t="s">
        <v>16</v>
      </c>
    </row>
    <row r="11" spans="1:8" x14ac:dyDescent="0.25">
      <c r="A11" s="47"/>
      <c r="B11" s="37" t="s">
        <v>17</v>
      </c>
      <c r="C11" s="38">
        <v>50</v>
      </c>
      <c r="D11" s="38">
        <v>3.75</v>
      </c>
      <c r="E11" s="38">
        <v>1.3</v>
      </c>
      <c r="F11" s="38">
        <v>25.7</v>
      </c>
      <c r="G11" s="38">
        <v>128</v>
      </c>
      <c r="H11" s="38" t="s">
        <v>18</v>
      </c>
    </row>
    <row r="12" spans="1:8" x14ac:dyDescent="0.25">
      <c r="A12" s="47"/>
      <c r="B12" s="37" t="s">
        <v>19</v>
      </c>
      <c r="C12" s="38">
        <v>200</v>
      </c>
      <c r="D12" s="38">
        <v>0.26</v>
      </c>
      <c r="E12" s="38">
        <v>0</v>
      </c>
      <c r="F12" s="38">
        <v>7.24</v>
      </c>
      <c r="G12" s="38">
        <v>30.82</v>
      </c>
      <c r="H12" s="38" t="s">
        <v>20</v>
      </c>
    </row>
    <row r="13" spans="1:8" x14ac:dyDescent="0.25">
      <c r="A13" s="47" t="s">
        <v>21</v>
      </c>
      <c r="B13" s="47"/>
      <c r="C13" s="38">
        <f>SUM(C8:C12)</f>
        <v>550</v>
      </c>
      <c r="D13" s="38">
        <f t="shared" ref="D13:G13" si="0">SUM(D8:D12)</f>
        <v>22.39</v>
      </c>
      <c r="E13" s="38">
        <f t="shared" si="0"/>
        <v>22.21</v>
      </c>
      <c r="F13" s="38">
        <f t="shared" si="0"/>
        <v>80.219999999999985</v>
      </c>
      <c r="G13" s="38">
        <f t="shared" si="0"/>
        <v>610.7700000000001</v>
      </c>
      <c r="H13" s="38"/>
    </row>
    <row r="14" spans="1:8" ht="33" customHeight="1" x14ac:dyDescent="0.25">
      <c r="A14" s="46" t="s">
        <v>22</v>
      </c>
      <c r="B14" s="46"/>
      <c r="C14" s="38"/>
      <c r="D14" s="39">
        <v>0.249</v>
      </c>
      <c r="E14" s="39">
        <v>0.24099999999999999</v>
      </c>
      <c r="F14" s="39">
        <v>0.20899999999999999</v>
      </c>
      <c r="G14" s="39">
        <v>0.22500000000000001</v>
      </c>
      <c r="H14" s="38"/>
    </row>
    <row r="15" spans="1:8" x14ac:dyDescent="0.25">
      <c r="A15" s="47" t="s">
        <v>23</v>
      </c>
      <c r="B15" s="37" t="s">
        <v>24</v>
      </c>
      <c r="C15" s="38">
        <v>100</v>
      </c>
      <c r="D15" s="38">
        <v>1.62</v>
      </c>
      <c r="E15" s="38">
        <v>10.119999999999999</v>
      </c>
      <c r="F15" s="38">
        <v>9.75</v>
      </c>
      <c r="G15" s="38">
        <v>135.88</v>
      </c>
      <c r="H15" s="38" t="s">
        <v>25</v>
      </c>
    </row>
    <row r="16" spans="1:8" x14ac:dyDescent="0.25">
      <c r="A16" s="47"/>
      <c r="B16" s="37" t="s">
        <v>26</v>
      </c>
      <c r="C16" s="38">
        <v>250</v>
      </c>
      <c r="D16" s="38">
        <v>4.12</v>
      </c>
      <c r="E16" s="38">
        <v>5.4</v>
      </c>
      <c r="F16" s="38">
        <v>17.73</v>
      </c>
      <c r="G16" s="38">
        <v>134.66999999999999</v>
      </c>
      <c r="H16" s="38" t="s">
        <v>27</v>
      </c>
    </row>
    <row r="17" spans="1:8" x14ac:dyDescent="0.25">
      <c r="A17" s="47"/>
      <c r="B17" s="37" t="s">
        <v>28</v>
      </c>
      <c r="C17" s="38">
        <v>100</v>
      </c>
      <c r="D17" s="38">
        <v>14.45</v>
      </c>
      <c r="E17" s="38">
        <v>8.4</v>
      </c>
      <c r="F17" s="38">
        <v>19.47</v>
      </c>
      <c r="G17" s="38">
        <v>169.47</v>
      </c>
      <c r="H17" s="38" t="s">
        <v>29</v>
      </c>
    </row>
    <row r="18" spans="1:8" x14ac:dyDescent="0.25">
      <c r="A18" s="47"/>
      <c r="B18" s="37" t="s">
        <v>30</v>
      </c>
      <c r="C18" s="38">
        <v>180</v>
      </c>
      <c r="D18" s="38">
        <v>6.35</v>
      </c>
      <c r="E18" s="38">
        <v>6.61</v>
      </c>
      <c r="F18" s="38">
        <v>39.24</v>
      </c>
      <c r="G18" s="38">
        <v>270.39999999999998</v>
      </c>
      <c r="H18" s="38" t="s">
        <v>31</v>
      </c>
    </row>
    <row r="19" spans="1:8" x14ac:dyDescent="0.25">
      <c r="A19" s="47"/>
      <c r="B19" s="37" t="s">
        <v>32</v>
      </c>
      <c r="C19" s="38">
        <v>200</v>
      </c>
      <c r="D19" s="38">
        <v>0.16</v>
      </c>
      <c r="E19" s="38">
        <v>0</v>
      </c>
      <c r="F19" s="38">
        <v>8.1999999999999993</v>
      </c>
      <c r="G19" s="38">
        <v>34.86</v>
      </c>
      <c r="H19" s="38" t="s">
        <v>33</v>
      </c>
    </row>
    <row r="20" spans="1:8" x14ac:dyDescent="0.25">
      <c r="A20" s="47"/>
      <c r="B20" s="37" t="s">
        <v>34</v>
      </c>
      <c r="C20" s="38">
        <v>20</v>
      </c>
      <c r="D20" s="38">
        <v>1.32</v>
      </c>
      <c r="E20" s="38">
        <v>0.24</v>
      </c>
      <c r="F20" s="38">
        <v>6.68</v>
      </c>
      <c r="G20" s="38">
        <v>34.799999999999997</v>
      </c>
      <c r="H20" s="38" t="s">
        <v>18</v>
      </c>
    </row>
    <row r="21" spans="1:8" x14ac:dyDescent="0.25">
      <c r="A21" s="47"/>
      <c r="B21" s="37" t="s">
        <v>35</v>
      </c>
      <c r="C21" s="38">
        <v>30</v>
      </c>
      <c r="D21" s="38">
        <v>2.4</v>
      </c>
      <c r="E21" s="38">
        <v>0.48</v>
      </c>
      <c r="F21" s="38">
        <v>15.63</v>
      </c>
      <c r="G21" s="38">
        <v>76.5</v>
      </c>
      <c r="H21" s="38" t="s">
        <v>18</v>
      </c>
    </row>
    <row r="22" spans="1:8" x14ac:dyDescent="0.25">
      <c r="A22" s="47" t="s">
        <v>36</v>
      </c>
      <c r="B22" s="47"/>
      <c r="C22" s="38">
        <f>SUM(C15:C21)</f>
        <v>880</v>
      </c>
      <c r="D22" s="38">
        <f t="shared" ref="D22:G22" si="1">SUM(D15:D21)</f>
        <v>30.419999999999998</v>
      </c>
      <c r="E22" s="38">
        <f t="shared" si="1"/>
        <v>31.25</v>
      </c>
      <c r="F22" s="38">
        <f t="shared" si="1"/>
        <v>116.69999999999999</v>
      </c>
      <c r="G22" s="38">
        <f t="shared" si="1"/>
        <v>856.57999999999993</v>
      </c>
      <c r="H22" s="38"/>
    </row>
    <row r="23" spans="1:8" ht="30.75" customHeight="1" x14ac:dyDescent="0.25">
      <c r="A23" s="46" t="s">
        <v>22</v>
      </c>
      <c r="B23" s="46"/>
      <c r="C23" s="38"/>
      <c r="D23" s="39">
        <v>0.33800000000000002</v>
      </c>
      <c r="E23" s="39">
        <v>0.34</v>
      </c>
      <c r="F23" s="39">
        <v>0.30499999999999999</v>
      </c>
      <c r="G23" s="39">
        <v>0.315</v>
      </c>
      <c r="H23" s="38"/>
    </row>
    <row r="24" spans="1:8" x14ac:dyDescent="0.25">
      <c r="A24" s="47" t="s">
        <v>41</v>
      </c>
      <c r="B24" s="47"/>
      <c r="C24" s="38">
        <f>C22+C13</f>
        <v>1430</v>
      </c>
      <c r="D24" s="38">
        <f t="shared" ref="D24:G24" si="2">D22+D13</f>
        <v>52.81</v>
      </c>
      <c r="E24" s="38">
        <f t="shared" si="2"/>
        <v>53.46</v>
      </c>
      <c r="F24" s="38">
        <f t="shared" si="2"/>
        <v>196.91999999999996</v>
      </c>
      <c r="G24" s="38">
        <f t="shared" si="2"/>
        <v>1467.35</v>
      </c>
      <c r="H24" s="38"/>
    </row>
    <row r="25" spans="1:8" x14ac:dyDescent="0.25">
      <c r="A25" s="47" t="s">
        <v>42</v>
      </c>
      <c r="B25" s="47"/>
      <c r="C25" s="47"/>
      <c r="D25" s="47"/>
      <c r="E25" s="47"/>
      <c r="F25" s="47"/>
      <c r="G25" s="47"/>
      <c r="H25" s="47"/>
    </row>
    <row r="26" spans="1:8" x14ac:dyDescent="0.25">
      <c r="A26" s="47" t="s">
        <v>10</v>
      </c>
      <c r="B26" s="37" t="s">
        <v>43</v>
      </c>
      <c r="C26" s="38">
        <v>200</v>
      </c>
      <c r="D26" s="38">
        <v>19.22</v>
      </c>
      <c r="E26" s="38">
        <v>20.64</v>
      </c>
      <c r="F26" s="38">
        <v>31.14</v>
      </c>
      <c r="G26" s="38">
        <v>420.28</v>
      </c>
      <c r="H26" s="38" t="s">
        <v>44</v>
      </c>
    </row>
    <row r="27" spans="1:8" x14ac:dyDescent="0.25">
      <c r="A27" s="47"/>
      <c r="B27" s="37" t="s">
        <v>45</v>
      </c>
      <c r="C27" s="38">
        <v>20</v>
      </c>
      <c r="D27" s="38">
        <v>0.04</v>
      </c>
      <c r="E27" s="38">
        <v>0</v>
      </c>
      <c r="F27" s="38">
        <v>15.26</v>
      </c>
      <c r="G27" s="38">
        <v>47.46</v>
      </c>
      <c r="H27" s="38" t="s">
        <v>46</v>
      </c>
    </row>
    <row r="28" spans="1:8" x14ac:dyDescent="0.25">
      <c r="A28" s="47"/>
      <c r="B28" s="37" t="s">
        <v>47</v>
      </c>
      <c r="C28" s="38">
        <v>100</v>
      </c>
      <c r="D28" s="38">
        <v>0.4</v>
      </c>
      <c r="E28" s="38">
        <v>0.4</v>
      </c>
      <c r="F28" s="38">
        <v>9.8000000000000007</v>
      </c>
      <c r="G28" s="38">
        <v>47</v>
      </c>
      <c r="H28" s="38">
        <v>1</v>
      </c>
    </row>
    <row r="29" spans="1:8" x14ac:dyDescent="0.25">
      <c r="A29" s="47"/>
      <c r="B29" s="37" t="s">
        <v>17</v>
      </c>
      <c r="C29" s="38">
        <v>30</v>
      </c>
      <c r="D29" s="38">
        <v>2.25</v>
      </c>
      <c r="E29" s="38">
        <v>0.78</v>
      </c>
      <c r="F29" s="38">
        <v>15.42</v>
      </c>
      <c r="G29" s="38">
        <v>76.8</v>
      </c>
      <c r="H29" s="38" t="s">
        <v>18</v>
      </c>
    </row>
    <row r="30" spans="1:8" x14ac:dyDescent="0.25">
      <c r="A30" s="47"/>
      <c r="B30" s="37" t="s">
        <v>48</v>
      </c>
      <c r="C30" s="38">
        <v>200</v>
      </c>
      <c r="D30" s="38">
        <v>0.2</v>
      </c>
      <c r="E30" s="38">
        <v>0</v>
      </c>
      <c r="F30" s="38">
        <v>7.02</v>
      </c>
      <c r="G30" s="38">
        <v>28.44</v>
      </c>
      <c r="H30" s="38" t="s">
        <v>49</v>
      </c>
    </row>
    <row r="31" spans="1:8" x14ac:dyDescent="0.25">
      <c r="A31" s="47" t="s">
        <v>21</v>
      </c>
      <c r="B31" s="47"/>
      <c r="C31" s="38">
        <f>SUM(C26:C30)</f>
        <v>550</v>
      </c>
      <c r="D31" s="38">
        <f t="shared" ref="D31:G31" si="3">SUM(D26:D30)</f>
        <v>22.109999999999996</v>
      </c>
      <c r="E31" s="38">
        <f t="shared" si="3"/>
        <v>21.82</v>
      </c>
      <c r="F31" s="38">
        <f t="shared" si="3"/>
        <v>78.64</v>
      </c>
      <c r="G31" s="38">
        <f t="shared" si="3"/>
        <v>619.98</v>
      </c>
      <c r="H31" s="38"/>
    </row>
    <row r="32" spans="1:8" ht="32.25" customHeight="1" x14ac:dyDescent="0.25">
      <c r="A32" s="46" t="s">
        <v>22</v>
      </c>
      <c r="B32" s="46"/>
      <c r="C32" s="38"/>
      <c r="D32" s="39">
        <v>0.246</v>
      </c>
      <c r="E32" s="39">
        <v>0.23699999999999999</v>
      </c>
      <c r="F32" s="39">
        <v>0.20499999999999999</v>
      </c>
      <c r="G32" s="39">
        <v>0.22800000000000001</v>
      </c>
      <c r="H32" s="38"/>
    </row>
    <row r="33" spans="1:8" x14ac:dyDescent="0.25">
      <c r="A33" s="47" t="s">
        <v>23</v>
      </c>
      <c r="B33" s="37" t="s">
        <v>50</v>
      </c>
      <c r="C33" s="38">
        <v>100</v>
      </c>
      <c r="D33" s="38">
        <v>0.8</v>
      </c>
      <c r="E33" s="38">
        <v>0.1</v>
      </c>
      <c r="F33" s="38">
        <v>1.7</v>
      </c>
      <c r="G33" s="38">
        <v>13</v>
      </c>
      <c r="H33" s="38" t="s">
        <v>18</v>
      </c>
    </row>
    <row r="34" spans="1:8" ht="30" x14ac:dyDescent="0.25">
      <c r="A34" s="47"/>
      <c r="B34" s="37" t="s">
        <v>51</v>
      </c>
      <c r="C34" s="38">
        <v>250</v>
      </c>
      <c r="D34" s="38">
        <v>4.05</v>
      </c>
      <c r="E34" s="38">
        <v>5.17</v>
      </c>
      <c r="F34" s="38">
        <v>12.12</v>
      </c>
      <c r="G34" s="38">
        <v>109.72</v>
      </c>
      <c r="H34" s="38" t="s">
        <v>52</v>
      </c>
    </row>
    <row r="35" spans="1:8" x14ac:dyDescent="0.25">
      <c r="A35" s="47"/>
      <c r="B35" s="37" t="s">
        <v>53</v>
      </c>
      <c r="C35" s="38">
        <v>280</v>
      </c>
      <c r="D35" s="38">
        <v>19.37</v>
      </c>
      <c r="E35" s="38">
        <v>24.96</v>
      </c>
      <c r="F35" s="38">
        <v>59.55</v>
      </c>
      <c r="G35" s="38">
        <v>502.37</v>
      </c>
      <c r="H35" s="38" t="s">
        <v>54</v>
      </c>
    </row>
    <row r="36" spans="1:8" x14ac:dyDescent="0.25">
      <c r="A36" s="47"/>
      <c r="B36" s="37" t="s">
        <v>55</v>
      </c>
      <c r="C36" s="38">
        <v>200</v>
      </c>
      <c r="D36" s="38">
        <v>0.5</v>
      </c>
      <c r="E36" s="38">
        <v>0</v>
      </c>
      <c r="F36" s="38">
        <v>19.8</v>
      </c>
      <c r="G36" s="38">
        <v>81</v>
      </c>
      <c r="H36" s="38" t="s">
        <v>56</v>
      </c>
    </row>
    <row r="37" spans="1:8" x14ac:dyDescent="0.25">
      <c r="A37" s="47"/>
      <c r="B37" s="37" t="s">
        <v>34</v>
      </c>
      <c r="C37" s="38">
        <v>20</v>
      </c>
      <c r="D37" s="38">
        <v>1.32</v>
      </c>
      <c r="E37" s="38">
        <v>0.24</v>
      </c>
      <c r="F37" s="38">
        <v>6.68</v>
      </c>
      <c r="G37" s="38">
        <v>34.799999999999997</v>
      </c>
      <c r="H37" s="38" t="s">
        <v>18</v>
      </c>
    </row>
    <row r="38" spans="1:8" x14ac:dyDescent="0.25">
      <c r="A38" s="47"/>
      <c r="B38" s="37" t="s">
        <v>35</v>
      </c>
      <c r="C38" s="38">
        <v>30</v>
      </c>
      <c r="D38" s="38">
        <v>2.4</v>
      </c>
      <c r="E38" s="38">
        <v>0.48</v>
      </c>
      <c r="F38" s="38">
        <v>15.63</v>
      </c>
      <c r="G38" s="38">
        <v>76.5</v>
      </c>
      <c r="H38" s="38" t="s">
        <v>18</v>
      </c>
    </row>
    <row r="39" spans="1:8" x14ac:dyDescent="0.25">
      <c r="A39" s="47" t="s">
        <v>36</v>
      </c>
      <c r="B39" s="47"/>
      <c r="C39" s="38">
        <f>SUM(C33:C38)</f>
        <v>880</v>
      </c>
      <c r="D39" s="38">
        <f t="shared" ref="D39:G39" si="4">SUM(D33:D38)</f>
        <v>28.439999999999998</v>
      </c>
      <c r="E39" s="38">
        <f t="shared" si="4"/>
        <v>30.95</v>
      </c>
      <c r="F39" s="38">
        <f t="shared" si="4"/>
        <v>115.47999999999999</v>
      </c>
      <c r="G39" s="38">
        <f t="shared" si="4"/>
        <v>817.39</v>
      </c>
      <c r="H39" s="38"/>
    </row>
    <row r="40" spans="1:8" ht="35.25" customHeight="1" x14ac:dyDescent="0.25">
      <c r="A40" s="46" t="s">
        <v>22</v>
      </c>
      <c r="B40" s="46"/>
      <c r="C40" s="38"/>
      <c r="D40" s="39">
        <v>0.316</v>
      </c>
      <c r="E40" s="39">
        <v>0.33600000000000002</v>
      </c>
      <c r="F40" s="39">
        <v>0.30199999999999999</v>
      </c>
      <c r="G40" s="39">
        <v>0.30099999999999999</v>
      </c>
      <c r="H40" s="38"/>
    </row>
    <row r="41" spans="1:8" x14ac:dyDescent="0.25">
      <c r="A41" s="47" t="s">
        <v>41</v>
      </c>
      <c r="B41" s="47"/>
      <c r="C41" s="38">
        <f>C39+C31</f>
        <v>1430</v>
      </c>
      <c r="D41" s="38">
        <f t="shared" ref="D41:G41" si="5">D39+D31</f>
        <v>50.55</v>
      </c>
      <c r="E41" s="38">
        <f t="shared" si="5"/>
        <v>52.769999999999996</v>
      </c>
      <c r="F41" s="38">
        <f t="shared" si="5"/>
        <v>194.12</v>
      </c>
      <c r="G41" s="38">
        <f t="shared" si="5"/>
        <v>1437.37</v>
      </c>
      <c r="H41" s="38"/>
    </row>
    <row r="42" spans="1:8" x14ac:dyDescent="0.25">
      <c r="A42" s="47" t="s">
        <v>59</v>
      </c>
      <c r="B42" s="47"/>
      <c r="C42" s="47"/>
      <c r="D42" s="47"/>
      <c r="E42" s="47"/>
      <c r="F42" s="47"/>
      <c r="G42" s="47"/>
      <c r="H42" s="47"/>
    </row>
    <row r="43" spans="1:8" x14ac:dyDescent="0.25">
      <c r="A43" s="47" t="s">
        <v>10</v>
      </c>
      <c r="B43" s="37" t="s">
        <v>60</v>
      </c>
      <c r="C43" s="38">
        <v>250</v>
      </c>
      <c r="D43" s="38">
        <v>10.07</v>
      </c>
      <c r="E43" s="38">
        <v>9.73</v>
      </c>
      <c r="F43" s="38">
        <v>26.8</v>
      </c>
      <c r="G43" s="38">
        <v>273.37</v>
      </c>
      <c r="H43" s="38" t="s">
        <v>61</v>
      </c>
    </row>
    <row r="44" spans="1:8" x14ac:dyDescent="0.25">
      <c r="A44" s="47"/>
      <c r="B44" s="37" t="s">
        <v>62</v>
      </c>
      <c r="C44" s="38">
        <v>100</v>
      </c>
      <c r="D44" s="38">
        <v>8.76</v>
      </c>
      <c r="E44" s="38">
        <v>8.82</v>
      </c>
      <c r="F44" s="38">
        <v>52.6</v>
      </c>
      <c r="G44" s="38">
        <v>311.57</v>
      </c>
      <c r="H44" s="38" t="s">
        <v>63</v>
      </c>
    </row>
    <row r="45" spans="1:8" x14ac:dyDescent="0.25">
      <c r="A45" s="47"/>
      <c r="B45" s="37" t="s">
        <v>64</v>
      </c>
      <c r="C45" s="38">
        <v>200</v>
      </c>
      <c r="D45" s="38">
        <v>0</v>
      </c>
      <c r="E45" s="38">
        <v>0</v>
      </c>
      <c r="F45" s="38">
        <v>6.98</v>
      </c>
      <c r="G45" s="38">
        <v>26.54</v>
      </c>
      <c r="H45" s="38" t="s">
        <v>65</v>
      </c>
    </row>
    <row r="46" spans="1:8" x14ac:dyDescent="0.25">
      <c r="A46" s="47" t="s">
        <v>21</v>
      </c>
      <c r="B46" s="47"/>
      <c r="C46" s="38">
        <f>SUM(C43:C45)</f>
        <v>550</v>
      </c>
      <c r="D46" s="38">
        <f t="shared" ref="D46:G46" si="6">SUM(D43:D45)</f>
        <v>18.829999999999998</v>
      </c>
      <c r="E46" s="38">
        <f t="shared" si="6"/>
        <v>18.55</v>
      </c>
      <c r="F46" s="38">
        <f t="shared" si="6"/>
        <v>86.38000000000001</v>
      </c>
      <c r="G46" s="38">
        <f t="shared" si="6"/>
        <v>611.48</v>
      </c>
      <c r="H46" s="38"/>
    </row>
    <row r="47" spans="1:8" ht="36.75" customHeight="1" x14ac:dyDescent="0.25">
      <c r="A47" s="46" t="s">
        <v>22</v>
      </c>
      <c r="B47" s="46"/>
      <c r="C47" s="38"/>
      <c r="D47" s="39">
        <v>0.20899999999999999</v>
      </c>
      <c r="E47" s="39">
        <v>0.20200000000000001</v>
      </c>
      <c r="F47" s="39">
        <v>0.22600000000000001</v>
      </c>
      <c r="G47" s="39">
        <v>0.22500000000000001</v>
      </c>
      <c r="H47" s="38"/>
    </row>
    <row r="48" spans="1:8" x14ac:dyDescent="0.25">
      <c r="A48" s="47" t="s">
        <v>23</v>
      </c>
      <c r="B48" s="37" t="s">
        <v>66</v>
      </c>
      <c r="C48" s="38">
        <v>100</v>
      </c>
      <c r="D48" s="38">
        <v>1.5</v>
      </c>
      <c r="E48" s="38">
        <v>0.17</v>
      </c>
      <c r="F48" s="38">
        <v>8.67</v>
      </c>
      <c r="G48" s="38">
        <v>42</v>
      </c>
      <c r="H48" s="38" t="s">
        <v>67</v>
      </c>
    </row>
    <row r="49" spans="1:8" ht="30" x14ac:dyDescent="0.25">
      <c r="A49" s="47"/>
      <c r="B49" s="37" t="s">
        <v>68</v>
      </c>
      <c r="C49" s="38">
        <v>250</v>
      </c>
      <c r="D49" s="38">
        <v>3.4</v>
      </c>
      <c r="E49" s="38">
        <v>3.15</v>
      </c>
      <c r="F49" s="38">
        <v>24.8</v>
      </c>
      <c r="G49" s="38">
        <v>141.41999999999999</v>
      </c>
      <c r="H49" s="38" t="s">
        <v>69</v>
      </c>
    </row>
    <row r="50" spans="1:8" x14ac:dyDescent="0.25">
      <c r="A50" s="47"/>
      <c r="B50" s="37" t="s">
        <v>70</v>
      </c>
      <c r="C50" s="38">
        <v>100</v>
      </c>
      <c r="D50" s="38">
        <v>8.14</v>
      </c>
      <c r="E50" s="38">
        <v>5.45</v>
      </c>
      <c r="F50" s="38">
        <v>19.25</v>
      </c>
      <c r="G50" s="38">
        <v>211.53</v>
      </c>
      <c r="H50" s="38" t="s">
        <v>71</v>
      </c>
    </row>
    <row r="51" spans="1:8" x14ac:dyDescent="0.25">
      <c r="A51" s="47"/>
      <c r="B51" s="37" t="s">
        <v>72</v>
      </c>
      <c r="C51" s="38">
        <v>180</v>
      </c>
      <c r="D51" s="38">
        <v>10.66</v>
      </c>
      <c r="E51" s="38">
        <v>18.760000000000002</v>
      </c>
      <c r="F51" s="38">
        <v>35.979999999999997</v>
      </c>
      <c r="G51" s="38">
        <v>268.8</v>
      </c>
      <c r="H51" s="38">
        <v>1</v>
      </c>
    </row>
    <row r="52" spans="1:8" x14ac:dyDescent="0.25">
      <c r="A52" s="47"/>
      <c r="B52" s="37" t="s">
        <v>73</v>
      </c>
      <c r="C52" s="38">
        <v>200</v>
      </c>
      <c r="D52" s="38">
        <v>0.18</v>
      </c>
      <c r="E52" s="38">
        <v>0.1</v>
      </c>
      <c r="F52" s="38">
        <v>9.92</v>
      </c>
      <c r="G52" s="38">
        <v>42.02</v>
      </c>
      <c r="H52" s="38" t="s">
        <v>74</v>
      </c>
    </row>
    <row r="53" spans="1:8" x14ac:dyDescent="0.25">
      <c r="A53" s="47"/>
      <c r="B53" s="37" t="s">
        <v>34</v>
      </c>
      <c r="C53" s="38">
        <v>20</v>
      </c>
      <c r="D53" s="38">
        <v>1.32</v>
      </c>
      <c r="E53" s="38">
        <v>0.24</v>
      </c>
      <c r="F53" s="38">
        <v>6.68</v>
      </c>
      <c r="G53" s="38">
        <v>34.799999999999997</v>
      </c>
      <c r="H53" s="38" t="s">
        <v>18</v>
      </c>
    </row>
    <row r="54" spans="1:8" x14ac:dyDescent="0.25">
      <c r="A54" s="47"/>
      <c r="B54" s="37" t="s">
        <v>35</v>
      </c>
      <c r="C54" s="38">
        <v>30</v>
      </c>
      <c r="D54" s="38">
        <v>2.4</v>
      </c>
      <c r="E54" s="38">
        <v>0.48</v>
      </c>
      <c r="F54" s="38">
        <v>15.63</v>
      </c>
      <c r="G54" s="38">
        <v>76.5</v>
      </c>
      <c r="H54" s="38" t="s">
        <v>18</v>
      </c>
    </row>
    <row r="55" spans="1:8" x14ac:dyDescent="0.25">
      <c r="A55" s="47" t="s">
        <v>36</v>
      </c>
      <c r="B55" s="47"/>
      <c r="C55" s="38">
        <f>SUM(C48:C54)</f>
        <v>880</v>
      </c>
      <c r="D55" s="38">
        <f t="shared" ref="D55:G55" si="7">SUM(D48:D54)</f>
        <v>27.6</v>
      </c>
      <c r="E55" s="38">
        <f t="shared" si="7"/>
        <v>28.35</v>
      </c>
      <c r="F55" s="38">
        <f t="shared" si="7"/>
        <v>120.92999999999998</v>
      </c>
      <c r="G55" s="38">
        <f t="shared" si="7"/>
        <v>817.06999999999994</v>
      </c>
      <c r="H55" s="38"/>
    </row>
    <row r="56" spans="1:8" ht="30.75" customHeight="1" x14ac:dyDescent="0.25">
      <c r="A56" s="46" t="s">
        <v>22</v>
      </c>
      <c r="B56" s="46"/>
      <c r="C56" s="38"/>
      <c r="D56" s="39">
        <v>0.307</v>
      </c>
      <c r="E56" s="39">
        <v>0.308</v>
      </c>
      <c r="F56" s="39">
        <v>0.316</v>
      </c>
      <c r="G56" s="39">
        <v>0.3</v>
      </c>
      <c r="H56" s="38"/>
    </row>
    <row r="57" spans="1:8" x14ac:dyDescent="0.25">
      <c r="A57" s="47" t="s">
        <v>41</v>
      </c>
      <c r="B57" s="47"/>
      <c r="C57" s="38">
        <f>C55+C46</f>
        <v>1430</v>
      </c>
      <c r="D57" s="38">
        <f t="shared" ref="D57:G57" si="8">D55+D46</f>
        <v>46.43</v>
      </c>
      <c r="E57" s="38">
        <f t="shared" si="8"/>
        <v>46.900000000000006</v>
      </c>
      <c r="F57" s="38">
        <f t="shared" si="8"/>
        <v>207.31</v>
      </c>
      <c r="G57" s="38">
        <f t="shared" si="8"/>
        <v>1428.55</v>
      </c>
      <c r="H57" s="38"/>
    </row>
    <row r="58" spans="1:8" x14ac:dyDescent="0.25">
      <c r="A58" s="47" t="s">
        <v>77</v>
      </c>
      <c r="B58" s="47"/>
      <c r="C58" s="47"/>
      <c r="D58" s="47"/>
      <c r="E58" s="47"/>
      <c r="F58" s="47"/>
      <c r="G58" s="47"/>
      <c r="H58" s="47"/>
    </row>
    <row r="59" spans="1:8" x14ac:dyDescent="0.25">
      <c r="A59" s="47" t="s">
        <v>10</v>
      </c>
      <c r="B59" s="37" t="s">
        <v>78</v>
      </c>
      <c r="C59" s="38">
        <v>250</v>
      </c>
      <c r="D59" s="38">
        <v>17.97</v>
      </c>
      <c r="E59" s="38">
        <v>19.25</v>
      </c>
      <c r="F59" s="38">
        <v>59.9</v>
      </c>
      <c r="G59" s="38">
        <v>469.4</v>
      </c>
      <c r="H59" s="38" t="s">
        <v>79</v>
      </c>
    </row>
    <row r="60" spans="1:8" x14ac:dyDescent="0.25">
      <c r="A60" s="47"/>
      <c r="B60" s="37" t="s">
        <v>47</v>
      </c>
      <c r="C60" s="38">
        <v>100</v>
      </c>
      <c r="D60" s="38">
        <v>0.4</v>
      </c>
      <c r="E60" s="38">
        <v>0.4</v>
      </c>
      <c r="F60" s="38">
        <v>9.8000000000000007</v>
      </c>
      <c r="G60" s="38">
        <v>47</v>
      </c>
      <c r="H60" s="38">
        <v>1</v>
      </c>
    </row>
    <row r="61" spans="1:8" x14ac:dyDescent="0.25">
      <c r="A61" s="47"/>
      <c r="B61" s="37" t="s">
        <v>19</v>
      </c>
      <c r="C61" s="38">
        <v>200</v>
      </c>
      <c r="D61" s="38">
        <v>0.26</v>
      </c>
      <c r="E61" s="38">
        <v>0</v>
      </c>
      <c r="F61" s="38">
        <v>7.24</v>
      </c>
      <c r="G61" s="38">
        <v>30.82</v>
      </c>
      <c r="H61" s="38" t="s">
        <v>20</v>
      </c>
    </row>
    <row r="62" spans="1:8" x14ac:dyDescent="0.25">
      <c r="A62" s="47" t="s">
        <v>21</v>
      </c>
      <c r="B62" s="47"/>
      <c r="C62" s="38">
        <f>SUM(C59:C61)</f>
        <v>550</v>
      </c>
      <c r="D62" s="38">
        <f t="shared" ref="D62:G62" si="9">SUM(D59:D61)</f>
        <v>18.63</v>
      </c>
      <c r="E62" s="38">
        <f t="shared" si="9"/>
        <v>19.649999999999999</v>
      </c>
      <c r="F62" s="38">
        <f t="shared" si="9"/>
        <v>76.94</v>
      </c>
      <c r="G62" s="38">
        <f t="shared" si="9"/>
        <v>547.22</v>
      </c>
      <c r="H62" s="38"/>
    </row>
    <row r="63" spans="1:8" ht="39.75" customHeight="1" x14ac:dyDescent="0.25">
      <c r="A63" s="46" t="s">
        <v>22</v>
      </c>
      <c r="B63" s="46"/>
      <c r="C63" s="38"/>
      <c r="D63" s="39">
        <v>0.20699999999999999</v>
      </c>
      <c r="E63" s="39">
        <v>0.214</v>
      </c>
      <c r="F63" s="39">
        <v>0.20100000000000001</v>
      </c>
      <c r="G63" s="39">
        <v>0.20100000000000001</v>
      </c>
      <c r="H63" s="38"/>
    </row>
    <row r="64" spans="1:8" x14ac:dyDescent="0.25">
      <c r="A64" s="47" t="s">
        <v>23</v>
      </c>
      <c r="B64" s="37" t="s">
        <v>80</v>
      </c>
      <c r="C64" s="38">
        <v>100</v>
      </c>
      <c r="D64" s="38">
        <v>1.17</v>
      </c>
      <c r="E64" s="38">
        <v>0.1</v>
      </c>
      <c r="F64" s="38">
        <v>5.67</v>
      </c>
      <c r="G64" s="38">
        <v>28.33</v>
      </c>
      <c r="H64" s="38">
        <v>55</v>
      </c>
    </row>
    <row r="65" spans="1:8" x14ac:dyDescent="0.25">
      <c r="A65" s="47"/>
      <c r="B65" s="37" t="s">
        <v>81</v>
      </c>
      <c r="C65" s="38">
        <v>250</v>
      </c>
      <c r="D65" s="38">
        <v>1.9</v>
      </c>
      <c r="E65" s="38">
        <v>5.15</v>
      </c>
      <c r="F65" s="38">
        <v>13.37</v>
      </c>
      <c r="G65" s="38">
        <v>107.6</v>
      </c>
      <c r="H65" s="38" t="s">
        <v>174</v>
      </c>
    </row>
    <row r="66" spans="1:8" x14ac:dyDescent="0.25">
      <c r="A66" s="47"/>
      <c r="B66" s="37" t="s">
        <v>82</v>
      </c>
      <c r="C66" s="38">
        <v>100</v>
      </c>
      <c r="D66" s="38">
        <v>12.98</v>
      </c>
      <c r="E66" s="38">
        <v>17.170000000000002</v>
      </c>
      <c r="F66" s="38">
        <v>15.93</v>
      </c>
      <c r="G66" s="38">
        <v>256.32</v>
      </c>
      <c r="H66" s="38" t="s">
        <v>83</v>
      </c>
    </row>
    <row r="67" spans="1:8" x14ac:dyDescent="0.25">
      <c r="A67" s="47"/>
      <c r="B67" s="37" t="s">
        <v>84</v>
      </c>
      <c r="C67" s="38">
        <v>180</v>
      </c>
      <c r="D67" s="38">
        <v>9.85</v>
      </c>
      <c r="E67" s="38">
        <v>8.2799999999999994</v>
      </c>
      <c r="F67" s="38">
        <v>43.07</v>
      </c>
      <c r="G67" s="38">
        <v>286.69</v>
      </c>
      <c r="H67" s="38" t="s">
        <v>85</v>
      </c>
    </row>
    <row r="68" spans="1:8" x14ac:dyDescent="0.25">
      <c r="A68" s="47"/>
      <c r="B68" s="37" t="s">
        <v>86</v>
      </c>
      <c r="C68" s="38">
        <v>200</v>
      </c>
      <c r="D68" s="38">
        <v>0.6</v>
      </c>
      <c r="E68" s="38">
        <v>0.2</v>
      </c>
      <c r="F68" s="38">
        <v>15.2</v>
      </c>
      <c r="G68" s="38">
        <v>65.3</v>
      </c>
      <c r="H68" s="38" t="s">
        <v>87</v>
      </c>
    </row>
    <row r="69" spans="1:8" x14ac:dyDescent="0.25">
      <c r="A69" s="47"/>
      <c r="B69" s="37" t="s">
        <v>34</v>
      </c>
      <c r="C69" s="38">
        <v>20</v>
      </c>
      <c r="D69" s="38">
        <v>1.32</v>
      </c>
      <c r="E69" s="38">
        <v>0.24</v>
      </c>
      <c r="F69" s="38">
        <v>6.68</v>
      </c>
      <c r="G69" s="38">
        <v>34.799999999999997</v>
      </c>
      <c r="H69" s="38" t="s">
        <v>18</v>
      </c>
    </row>
    <row r="70" spans="1:8" x14ac:dyDescent="0.25">
      <c r="A70" s="47"/>
      <c r="B70" s="37" t="s">
        <v>35</v>
      </c>
      <c r="C70" s="38">
        <v>30</v>
      </c>
      <c r="D70" s="38">
        <v>2.4</v>
      </c>
      <c r="E70" s="38">
        <v>0.48</v>
      </c>
      <c r="F70" s="38">
        <v>15.63</v>
      </c>
      <c r="G70" s="38">
        <v>76.5</v>
      </c>
      <c r="H70" s="38" t="s">
        <v>18</v>
      </c>
    </row>
    <row r="71" spans="1:8" x14ac:dyDescent="0.25">
      <c r="A71" s="47" t="s">
        <v>36</v>
      </c>
      <c r="B71" s="47"/>
      <c r="C71" s="38">
        <f>SUM(C64:C70)</f>
        <v>880</v>
      </c>
      <c r="D71" s="38">
        <f t="shared" ref="D71:G71" si="10">SUM(D64:D70)</f>
        <v>30.22</v>
      </c>
      <c r="E71" s="38">
        <f t="shared" si="10"/>
        <v>31.62</v>
      </c>
      <c r="F71" s="38">
        <f t="shared" si="10"/>
        <v>115.54999999999998</v>
      </c>
      <c r="G71" s="38">
        <f t="shared" si="10"/>
        <v>855.54</v>
      </c>
      <c r="H71" s="38"/>
    </row>
    <row r="72" spans="1:8" ht="36" customHeight="1" x14ac:dyDescent="0.25">
      <c r="A72" s="46" t="s">
        <v>22</v>
      </c>
      <c r="B72" s="46"/>
      <c r="C72" s="38"/>
      <c r="D72" s="39">
        <v>0.33600000000000002</v>
      </c>
      <c r="E72" s="39">
        <v>0.34399999999999997</v>
      </c>
      <c r="F72" s="39">
        <v>0.30199999999999999</v>
      </c>
      <c r="G72" s="39">
        <v>0.315</v>
      </c>
      <c r="H72" s="38"/>
    </row>
    <row r="73" spans="1:8" x14ac:dyDescent="0.25">
      <c r="A73" s="47" t="s">
        <v>41</v>
      </c>
      <c r="B73" s="47"/>
      <c r="C73" s="38">
        <f>C71+C62</f>
        <v>1430</v>
      </c>
      <c r="D73" s="38">
        <f t="shared" ref="D73:G73" si="11">D71+D62</f>
        <v>48.849999999999994</v>
      </c>
      <c r="E73" s="38">
        <f t="shared" si="11"/>
        <v>51.269999999999996</v>
      </c>
      <c r="F73" s="38">
        <f t="shared" si="11"/>
        <v>192.48999999999998</v>
      </c>
      <c r="G73" s="38">
        <f t="shared" si="11"/>
        <v>1402.76</v>
      </c>
      <c r="H73" s="38"/>
    </row>
    <row r="74" spans="1:8" x14ac:dyDescent="0.25">
      <c r="A74" s="47" t="s">
        <v>90</v>
      </c>
      <c r="B74" s="47"/>
      <c r="C74" s="47"/>
      <c r="D74" s="47"/>
      <c r="E74" s="47"/>
      <c r="F74" s="47"/>
      <c r="G74" s="47"/>
      <c r="H74" s="47"/>
    </row>
    <row r="75" spans="1:8" x14ac:dyDescent="0.25">
      <c r="A75" s="47" t="s">
        <v>10</v>
      </c>
      <c r="B75" s="37" t="s">
        <v>91</v>
      </c>
      <c r="C75" s="38">
        <v>250</v>
      </c>
      <c r="D75" s="38">
        <v>10.73</v>
      </c>
      <c r="E75" s="38">
        <v>14.87</v>
      </c>
      <c r="F75" s="38">
        <v>34.93</v>
      </c>
      <c r="G75" s="38">
        <v>296.77</v>
      </c>
      <c r="H75" s="38" t="s">
        <v>92</v>
      </c>
    </row>
    <row r="76" spans="1:8" x14ac:dyDescent="0.25">
      <c r="A76" s="47"/>
      <c r="B76" s="37" t="s">
        <v>15</v>
      </c>
      <c r="C76" s="38">
        <v>40</v>
      </c>
      <c r="D76" s="38">
        <v>4.8</v>
      </c>
      <c r="E76" s="38">
        <v>4</v>
      </c>
      <c r="F76" s="38">
        <v>0.3</v>
      </c>
      <c r="G76" s="38">
        <v>56.6</v>
      </c>
      <c r="H76" s="38" t="s">
        <v>16</v>
      </c>
    </row>
    <row r="77" spans="1:8" x14ac:dyDescent="0.25">
      <c r="A77" s="47"/>
      <c r="B77" s="37" t="s">
        <v>93</v>
      </c>
      <c r="C77" s="38">
        <v>30</v>
      </c>
      <c r="D77" s="38">
        <v>0.18</v>
      </c>
      <c r="E77" s="38">
        <v>0</v>
      </c>
      <c r="F77" s="38">
        <v>21.6</v>
      </c>
      <c r="G77" s="38">
        <v>86.88</v>
      </c>
      <c r="H77" s="38">
        <v>424</v>
      </c>
    </row>
    <row r="78" spans="1:8" x14ac:dyDescent="0.25">
      <c r="A78" s="47"/>
      <c r="B78" s="37" t="s">
        <v>17</v>
      </c>
      <c r="C78" s="38">
        <v>30</v>
      </c>
      <c r="D78" s="38">
        <v>2.25</v>
      </c>
      <c r="E78" s="38">
        <v>0.78</v>
      </c>
      <c r="F78" s="38">
        <v>15.42</v>
      </c>
      <c r="G78" s="38">
        <v>76.8</v>
      </c>
      <c r="H78" s="38" t="s">
        <v>18</v>
      </c>
    </row>
    <row r="79" spans="1:8" x14ac:dyDescent="0.25">
      <c r="A79" s="47"/>
      <c r="B79" s="37" t="s">
        <v>48</v>
      </c>
      <c r="C79" s="38">
        <v>200</v>
      </c>
      <c r="D79" s="38">
        <v>0.2</v>
      </c>
      <c r="E79" s="38">
        <v>0</v>
      </c>
      <c r="F79" s="38">
        <v>7.02</v>
      </c>
      <c r="G79" s="38">
        <v>28.44</v>
      </c>
      <c r="H79" s="38" t="s">
        <v>49</v>
      </c>
    </row>
    <row r="80" spans="1:8" x14ac:dyDescent="0.25">
      <c r="A80" s="47" t="s">
        <v>21</v>
      </c>
      <c r="B80" s="47"/>
      <c r="C80" s="38">
        <f>SUM(C75:C79)</f>
        <v>550</v>
      </c>
      <c r="D80" s="38">
        <f t="shared" ref="D80:G80" si="12">SUM(D75:D79)</f>
        <v>18.16</v>
      </c>
      <c r="E80" s="38">
        <f t="shared" si="12"/>
        <v>19.649999999999999</v>
      </c>
      <c r="F80" s="38">
        <f t="shared" si="12"/>
        <v>79.27</v>
      </c>
      <c r="G80" s="38">
        <f t="shared" si="12"/>
        <v>545.49</v>
      </c>
      <c r="H80" s="38"/>
    </row>
    <row r="81" spans="1:8" ht="36" customHeight="1" x14ac:dyDescent="0.25">
      <c r="A81" s="46" t="s">
        <v>22</v>
      </c>
      <c r="B81" s="46"/>
      <c r="C81" s="38"/>
      <c r="D81" s="39">
        <v>0.20200000000000001</v>
      </c>
      <c r="E81" s="39">
        <v>0.214</v>
      </c>
      <c r="F81" s="39">
        <v>0.20699999999999999</v>
      </c>
      <c r="G81" s="39">
        <v>0.20100000000000001</v>
      </c>
      <c r="H81" s="38"/>
    </row>
    <row r="82" spans="1:8" ht="30" x14ac:dyDescent="0.25">
      <c r="A82" s="47" t="s">
        <v>23</v>
      </c>
      <c r="B82" s="37" t="s">
        <v>94</v>
      </c>
      <c r="C82" s="38">
        <v>100</v>
      </c>
      <c r="D82" s="38">
        <v>1.9</v>
      </c>
      <c r="E82" s="38">
        <v>8.9</v>
      </c>
      <c r="F82" s="38">
        <v>7.7</v>
      </c>
      <c r="G82" s="38">
        <v>119</v>
      </c>
      <c r="H82" s="38" t="s">
        <v>18</v>
      </c>
    </row>
    <row r="83" spans="1:8" ht="30" x14ac:dyDescent="0.25">
      <c r="A83" s="47"/>
      <c r="B83" s="37" t="s">
        <v>95</v>
      </c>
      <c r="C83" s="38">
        <v>250</v>
      </c>
      <c r="D83" s="38">
        <v>7.3</v>
      </c>
      <c r="E83" s="38">
        <v>5.67</v>
      </c>
      <c r="F83" s="38">
        <v>21.72</v>
      </c>
      <c r="G83" s="38">
        <v>165.95</v>
      </c>
      <c r="H83" s="38" t="s">
        <v>96</v>
      </c>
    </row>
    <row r="84" spans="1:8" x14ac:dyDescent="0.25">
      <c r="A84" s="47"/>
      <c r="B84" s="37" t="s">
        <v>97</v>
      </c>
      <c r="C84" s="38">
        <v>280</v>
      </c>
      <c r="D84" s="38">
        <v>17.3</v>
      </c>
      <c r="E84" s="38">
        <v>14.2</v>
      </c>
      <c r="F84" s="38">
        <v>43.61</v>
      </c>
      <c r="G84" s="38">
        <v>339.83</v>
      </c>
      <c r="H84" s="38" t="s">
        <v>98</v>
      </c>
    </row>
    <row r="85" spans="1:8" x14ac:dyDescent="0.25">
      <c r="A85" s="47"/>
      <c r="B85" s="37" t="s">
        <v>55</v>
      </c>
      <c r="C85" s="38">
        <v>200</v>
      </c>
      <c r="D85" s="38">
        <v>0.5</v>
      </c>
      <c r="E85" s="38">
        <v>0</v>
      </c>
      <c r="F85" s="38">
        <v>19.8</v>
      </c>
      <c r="G85" s="38">
        <v>81</v>
      </c>
      <c r="H85" s="38" t="s">
        <v>56</v>
      </c>
    </row>
    <row r="86" spans="1:8" x14ac:dyDescent="0.25">
      <c r="A86" s="47"/>
      <c r="B86" s="37" t="s">
        <v>34</v>
      </c>
      <c r="C86" s="38">
        <v>20</v>
      </c>
      <c r="D86" s="38">
        <v>1.32</v>
      </c>
      <c r="E86" s="38">
        <v>0.24</v>
      </c>
      <c r="F86" s="38">
        <v>6.68</v>
      </c>
      <c r="G86" s="38">
        <v>34.799999999999997</v>
      </c>
      <c r="H86" s="38" t="s">
        <v>18</v>
      </c>
    </row>
    <row r="87" spans="1:8" x14ac:dyDescent="0.25">
      <c r="A87" s="47"/>
      <c r="B87" s="37" t="s">
        <v>35</v>
      </c>
      <c r="C87" s="38">
        <v>30</v>
      </c>
      <c r="D87" s="38">
        <v>2.4</v>
      </c>
      <c r="E87" s="38">
        <v>0.48</v>
      </c>
      <c r="F87" s="38">
        <v>15.63</v>
      </c>
      <c r="G87" s="38">
        <v>76.5</v>
      </c>
      <c r="H87" s="38" t="s">
        <v>18</v>
      </c>
    </row>
    <row r="88" spans="1:8" x14ac:dyDescent="0.25">
      <c r="A88" s="47" t="s">
        <v>36</v>
      </c>
      <c r="B88" s="47"/>
      <c r="C88" s="38">
        <f>SUM(C82:C87)</f>
        <v>880</v>
      </c>
      <c r="D88" s="38">
        <f t="shared" ref="D88:G88" si="13">SUM(D82:D87)</f>
        <v>30.72</v>
      </c>
      <c r="E88" s="38">
        <f t="shared" si="13"/>
        <v>29.49</v>
      </c>
      <c r="F88" s="38">
        <f t="shared" si="13"/>
        <v>115.13999999999999</v>
      </c>
      <c r="G88" s="38">
        <f t="shared" si="13"/>
        <v>817.07999999999993</v>
      </c>
      <c r="H88" s="38"/>
    </row>
    <row r="89" spans="1:8" ht="33.75" customHeight="1" x14ac:dyDescent="0.25">
      <c r="A89" s="46" t="s">
        <v>22</v>
      </c>
      <c r="B89" s="46"/>
      <c r="C89" s="38"/>
      <c r="D89" s="39">
        <v>0.34100000000000003</v>
      </c>
      <c r="E89" s="39">
        <v>0.32100000000000001</v>
      </c>
      <c r="F89" s="39">
        <v>0.30099999999999999</v>
      </c>
      <c r="G89" s="39">
        <v>0.3</v>
      </c>
      <c r="H89" s="38"/>
    </row>
    <row r="90" spans="1:8" x14ac:dyDescent="0.25">
      <c r="A90" s="47" t="s">
        <v>41</v>
      </c>
      <c r="B90" s="47"/>
      <c r="C90" s="38">
        <f>C88+C80</f>
        <v>1430</v>
      </c>
      <c r="D90" s="38">
        <f t="shared" ref="D90:G90" si="14">D88+D80</f>
        <v>48.879999999999995</v>
      </c>
      <c r="E90" s="38">
        <f t="shared" si="14"/>
        <v>49.14</v>
      </c>
      <c r="F90" s="38">
        <f t="shared" si="14"/>
        <v>194.40999999999997</v>
      </c>
      <c r="G90" s="38">
        <f t="shared" si="14"/>
        <v>1362.57</v>
      </c>
      <c r="H90" s="38"/>
    </row>
    <row r="91" spans="1:8" x14ac:dyDescent="0.25">
      <c r="A91" s="47" t="s">
        <v>101</v>
      </c>
      <c r="B91" s="47"/>
      <c r="C91" s="47"/>
      <c r="D91" s="47"/>
      <c r="E91" s="47"/>
      <c r="F91" s="47"/>
      <c r="G91" s="47"/>
      <c r="H91" s="47"/>
    </row>
    <row r="92" spans="1:8" x14ac:dyDescent="0.25">
      <c r="A92" s="47" t="s">
        <v>10</v>
      </c>
      <c r="B92" s="37" t="s">
        <v>102</v>
      </c>
      <c r="C92" s="38">
        <v>270</v>
      </c>
      <c r="D92" s="38">
        <v>12.45</v>
      </c>
      <c r="E92" s="38">
        <v>15.79</v>
      </c>
      <c r="F92" s="38">
        <v>29.64</v>
      </c>
      <c r="G92" s="38">
        <v>350.76</v>
      </c>
      <c r="H92" s="38" t="s">
        <v>103</v>
      </c>
    </row>
    <row r="93" spans="1:8" x14ac:dyDescent="0.25">
      <c r="A93" s="47"/>
      <c r="B93" s="37" t="s">
        <v>104</v>
      </c>
      <c r="C93" s="38">
        <v>40</v>
      </c>
      <c r="D93" s="38">
        <v>3</v>
      </c>
      <c r="E93" s="38">
        <v>4.72</v>
      </c>
      <c r="F93" s="38">
        <v>29.96</v>
      </c>
      <c r="G93" s="38">
        <v>166.84</v>
      </c>
      <c r="H93" s="38" t="s">
        <v>18</v>
      </c>
    </row>
    <row r="94" spans="1:8" x14ac:dyDescent="0.25">
      <c r="A94" s="47"/>
      <c r="B94" s="37" t="s">
        <v>17</v>
      </c>
      <c r="C94" s="38">
        <v>40</v>
      </c>
      <c r="D94" s="38">
        <v>3</v>
      </c>
      <c r="E94" s="38">
        <v>1.04</v>
      </c>
      <c r="F94" s="38">
        <v>20.56</v>
      </c>
      <c r="G94" s="38">
        <v>102.4</v>
      </c>
      <c r="H94" s="38" t="s">
        <v>18</v>
      </c>
    </row>
    <row r="95" spans="1:8" x14ac:dyDescent="0.25">
      <c r="A95" s="47"/>
      <c r="B95" s="37" t="s">
        <v>19</v>
      </c>
      <c r="C95" s="38">
        <v>200</v>
      </c>
      <c r="D95" s="38">
        <v>0.26</v>
      </c>
      <c r="E95" s="38">
        <v>0</v>
      </c>
      <c r="F95" s="38">
        <v>7.24</v>
      </c>
      <c r="G95" s="38">
        <v>30.82</v>
      </c>
      <c r="H95" s="38" t="s">
        <v>20</v>
      </c>
    </row>
    <row r="96" spans="1:8" x14ac:dyDescent="0.25">
      <c r="A96" s="47" t="s">
        <v>21</v>
      </c>
      <c r="B96" s="47"/>
      <c r="C96" s="38">
        <f>SUM(C92:C95)</f>
        <v>550</v>
      </c>
      <c r="D96" s="38">
        <f t="shared" ref="D96:G96" si="15">SUM(D92:D95)</f>
        <v>18.71</v>
      </c>
      <c r="E96" s="38">
        <f t="shared" si="15"/>
        <v>21.549999999999997</v>
      </c>
      <c r="F96" s="38">
        <f t="shared" si="15"/>
        <v>87.399999999999991</v>
      </c>
      <c r="G96" s="38">
        <f t="shared" si="15"/>
        <v>650.82000000000005</v>
      </c>
      <c r="H96" s="38"/>
    </row>
    <row r="97" spans="1:8" ht="36.75" customHeight="1" x14ac:dyDescent="0.25">
      <c r="A97" s="46" t="s">
        <v>22</v>
      </c>
      <c r="B97" s="46"/>
      <c r="C97" s="38"/>
      <c r="D97" s="39">
        <v>0.20799999999999999</v>
      </c>
      <c r="E97" s="39">
        <v>0.23400000000000001</v>
      </c>
      <c r="F97" s="39">
        <v>0.22800000000000001</v>
      </c>
      <c r="G97" s="39">
        <v>0.23899999999999999</v>
      </c>
      <c r="H97" s="38"/>
    </row>
    <row r="98" spans="1:8" x14ac:dyDescent="0.25">
      <c r="A98" s="47" t="s">
        <v>23</v>
      </c>
      <c r="B98" s="37" t="s">
        <v>105</v>
      </c>
      <c r="C98" s="38">
        <v>100</v>
      </c>
      <c r="D98" s="38">
        <v>1.42</v>
      </c>
      <c r="E98" s="38">
        <v>0.11</v>
      </c>
      <c r="F98" s="38">
        <v>7.52</v>
      </c>
      <c r="G98" s="38">
        <v>38.15</v>
      </c>
      <c r="H98" s="38" t="s">
        <v>106</v>
      </c>
    </row>
    <row r="99" spans="1:8" ht="30" x14ac:dyDescent="0.25">
      <c r="A99" s="47"/>
      <c r="B99" s="37" t="s">
        <v>51</v>
      </c>
      <c r="C99" s="38">
        <v>250</v>
      </c>
      <c r="D99" s="38">
        <v>4.05</v>
      </c>
      <c r="E99" s="38">
        <v>5.17</v>
      </c>
      <c r="F99" s="38">
        <v>12.12</v>
      </c>
      <c r="G99" s="38">
        <v>109.72</v>
      </c>
      <c r="H99" s="38" t="s">
        <v>52</v>
      </c>
    </row>
    <row r="100" spans="1:8" x14ac:dyDescent="0.25">
      <c r="A100" s="47"/>
      <c r="B100" s="37" t="s">
        <v>107</v>
      </c>
      <c r="C100" s="38">
        <v>100</v>
      </c>
      <c r="D100" s="38">
        <v>13.65</v>
      </c>
      <c r="E100" s="38">
        <v>15.52</v>
      </c>
      <c r="F100" s="38">
        <v>26.25</v>
      </c>
      <c r="G100" s="38">
        <v>278.36</v>
      </c>
      <c r="H100" s="38" t="s">
        <v>108</v>
      </c>
    </row>
    <row r="101" spans="1:8" x14ac:dyDescent="0.25">
      <c r="A101" s="47"/>
      <c r="B101" s="37" t="s">
        <v>30</v>
      </c>
      <c r="C101" s="38">
        <v>180</v>
      </c>
      <c r="D101" s="38">
        <v>6.35</v>
      </c>
      <c r="E101" s="38">
        <v>6.61</v>
      </c>
      <c r="F101" s="38">
        <v>39.24</v>
      </c>
      <c r="G101" s="38">
        <v>270.39999999999998</v>
      </c>
      <c r="H101" s="38" t="s">
        <v>31</v>
      </c>
    </row>
    <row r="102" spans="1:8" x14ac:dyDescent="0.25">
      <c r="A102" s="47"/>
      <c r="B102" s="37" t="s">
        <v>32</v>
      </c>
      <c r="C102" s="38">
        <v>200</v>
      </c>
      <c r="D102" s="38">
        <v>0.16</v>
      </c>
      <c r="E102" s="38">
        <v>0</v>
      </c>
      <c r="F102" s="38">
        <v>8.1999999999999993</v>
      </c>
      <c r="G102" s="38">
        <v>34.86</v>
      </c>
      <c r="H102" s="38" t="s">
        <v>33</v>
      </c>
    </row>
    <row r="103" spans="1:8" x14ac:dyDescent="0.25">
      <c r="A103" s="47"/>
      <c r="B103" s="37" t="s">
        <v>34</v>
      </c>
      <c r="C103" s="38">
        <v>20</v>
      </c>
      <c r="D103" s="38">
        <v>1.32</v>
      </c>
      <c r="E103" s="38">
        <v>0.24</v>
      </c>
      <c r="F103" s="38">
        <v>6.68</v>
      </c>
      <c r="G103" s="38">
        <v>34.799999999999997</v>
      </c>
      <c r="H103" s="38" t="s">
        <v>18</v>
      </c>
    </row>
    <row r="104" spans="1:8" x14ac:dyDescent="0.25">
      <c r="A104" s="47"/>
      <c r="B104" s="37" t="s">
        <v>35</v>
      </c>
      <c r="C104" s="38">
        <v>30</v>
      </c>
      <c r="D104" s="38">
        <v>2.4</v>
      </c>
      <c r="E104" s="38">
        <v>0.48</v>
      </c>
      <c r="F104" s="38">
        <v>15.63</v>
      </c>
      <c r="G104" s="38">
        <v>76.5</v>
      </c>
      <c r="H104" s="38" t="s">
        <v>18</v>
      </c>
    </row>
    <row r="105" spans="1:8" x14ac:dyDescent="0.25">
      <c r="A105" s="47" t="s">
        <v>36</v>
      </c>
      <c r="B105" s="47"/>
      <c r="C105" s="38">
        <f>SUM(C98:C104)</f>
        <v>880</v>
      </c>
      <c r="D105" s="38">
        <f t="shared" ref="D105:G105" si="16">SUM(D98:D104)</f>
        <v>29.349999999999998</v>
      </c>
      <c r="E105" s="38">
        <f t="shared" si="16"/>
        <v>28.13</v>
      </c>
      <c r="F105" s="38">
        <f t="shared" si="16"/>
        <v>115.63999999999999</v>
      </c>
      <c r="G105" s="38">
        <f t="shared" si="16"/>
        <v>842.79</v>
      </c>
      <c r="H105" s="38"/>
    </row>
    <row r="106" spans="1:8" ht="37.5" customHeight="1" x14ac:dyDescent="0.25">
      <c r="A106" s="46" t="s">
        <v>22</v>
      </c>
      <c r="B106" s="46"/>
      <c r="C106" s="38"/>
      <c r="D106" s="39">
        <v>0.32600000000000001</v>
      </c>
      <c r="E106" s="39">
        <v>0.30599999999999999</v>
      </c>
      <c r="F106" s="39">
        <v>0.30199999999999999</v>
      </c>
      <c r="G106" s="39">
        <v>0.31</v>
      </c>
      <c r="H106" s="38"/>
    </row>
    <row r="107" spans="1:8" x14ac:dyDescent="0.25">
      <c r="A107" s="47" t="s">
        <v>41</v>
      </c>
      <c r="B107" s="47"/>
      <c r="C107" s="38">
        <f>C105+C96</f>
        <v>1430</v>
      </c>
      <c r="D107" s="38">
        <f t="shared" ref="D107:G107" si="17">D105+D96</f>
        <v>48.06</v>
      </c>
      <c r="E107" s="38">
        <f t="shared" si="17"/>
        <v>49.679999999999993</v>
      </c>
      <c r="F107" s="38">
        <f t="shared" si="17"/>
        <v>203.03999999999996</v>
      </c>
      <c r="G107" s="38">
        <f t="shared" si="17"/>
        <v>1493.6100000000001</v>
      </c>
      <c r="H107" s="38"/>
    </row>
    <row r="108" spans="1:8" x14ac:dyDescent="0.25">
      <c r="A108" s="47" t="s">
        <v>110</v>
      </c>
      <c r="B108" s="47"/>
      <c r="C108" s="47"/>
      <c r="D108" s="47"/>
      <c r="E108" s="47"/>
      <c r="F108" s="47"/>
      <c r="G108" s="47"/>
      <c r="H108" s="47"/>
    </row>
    <row r="109" spans="1:8" x14ac:dyDescent="0.25">
      <c r="A109" s="47" t="s">
        <v>10</v>
      </c>
      <c r="B109" s="37" t="s">
        <v>111</v>
      </c>
      <c r="C109" s="38">
        <v>210</v>
      </c>
      <c r="D109" s="38">
        <v>16.07</v>
      </c>
      <c r="E109" s="38">
        <v>19.91</v>
      </c>
      <c r="F109" s="38">
        <v>39.9</v>
      </c>
      <c r="G109" s="38">
        <v>386.01</v>
      </c>
      <c r="H109" s="38" t="s">
        <v>112</v>
      </c>
    </row>
    <row r="110" spans="1:8" x14ac:dyDescent="0.25">
      <c r="A110" s="47"/>
      <c r="B110" s="37" t="s">
        <v>47</v>
      </c>
      <c r="C110" s="38">
        <v>100</v>
      </c>
      <c r="D110" s="38">
        <v>0.4</v>
      </c>
      <c r="E110" s="38">
        <v>0.4</v>
      </c>
      <c r="F110" s="38">
        <v>9.8000000000000007</v>
      </c>
      <c r="G110" s="38">
        <v>47</v>
      </c>
      <c r="H110" s="38">
        <v>1</v>
      </c>
    </row>
    <row r="111" spans="1:8" x14ac:dyDescent="0.25">
      <c r="A111" s="47"/>
      <c r="B111" s="37" t="s">
        <v>17</v>
      </c>
      <c r="C111" s="38">
        <v>40</v>
      </c>
      <c r="D111" s="38">
        <v>3</v>
      </c>
      <c r="E111" s="38">
        <v>1.04</v>
      </c>
      <c r="F111" s="38">
        <v>20.56</v>
      </c>
      <c r="G111" s="38">
        <v>102.4</v>
      </c>
      <c r="H111" s="38" t="s">
        <v>18</v>
      </c>
    </row>
    <row r="112" spans="1:8" x14ac:dyDescent="0.25">
      <c r="A112" s="47"/>
      <c r="B112" s="37" t="s">
        <v>48</v>
      </c>
      <c r="C112" s="38">
        <v>200</v>
      </c>
      <c r="D112" s="38">
        <v>0.2</v>
      </c>
      <c r="E112" s="38">
        <v>0</v>
      </c>
      <c r="F112" s="38">
        <v>7.02</v>
      </c>
      <c r="G112" s="38">
        <v>28.44</v>
      </c>
      <c r="H112" s="38" t="s">
        <v>49</v>
      </c>
    </row>
    <row r="113" spans="1:8" x14ac:dyDescent="0.25">
      <c r="A113" s="47" t="s">
        <v>21</v>
      </c>
      <c r="B113" s="47"/>
      <c r="C113" s="38">
        <f>SUM(C109:C112)</f>
        <v>550</v>
      </c>
      <c r="D113" s="38">
        <f t="shared" ref="D113:G113" si="18">SUM(D109:D112)</f>
        <v>19.669999999999998</v>
      </c>
      <c r="E113" s="38">
        <f t="shared" si="18"/>
        <v>21.349999999999998</v>
      </c>
      <c r="F113" s="38">
        <f t="shared" si="18"/>
        <v>77.28</v>
      </c>
      <c r="G113" s="38">
        <f t="shared" si="18"/>
        <v>563.85</v>
      </c>
      <c r="H113" s="38"/>
    </row>
    <row r="114" spans="1:8" ht="31.5" customHeight="1" x14ac:dyDescent="0.25">
      <c r="A114" s="46" t="s">
        <v>22</v>
      </c>
      <c r="B114" s="46"/>
      <c r="C114" s="38"/>
      <c r="D114" s="39">
        <v>0.219</v>
      </c>
      <c r="E114" s="39">
        <v>0.23200000000000001</v>
      </c>
      <c r="F114" s="39">
        <v>0.20200000000000001</v>
      </c>
      <c r="G114" s="39">
        <v>0.20699999999999999</v>
      </c>
      <c r="H114" s="38"/>
    </row>
    <row r="115" spans="1:8" x14ac:dyDescent="0.25">
      <c r="A115" s="47" t="s">
        <v>23</v>
      </c>
      <c r="B115" s="37" t="s">
        <v>66</v>
      </c>
      <c r="C115" s="38">
        <v>100</v>
      </c>
      <c r="D115" s="38">
        <v>1.5</v>
      </c>
      <c r="E115" s="38">
        <v>0.17</v>
      </c>
      <c r="F115" s="38">
        <v>8.67</v>
      </c>
      <c r="G115" s="38">
        <v>42</v>
      </c>
      <c r="H115" s="38" t="s">
        <v>67</v>
      </c>
    </row>
    <row r="116" spans="1:8" ht="30" x14ac:dyDescent="0.25">
      <c r="A116" s="47"/>
      <c r="B116" s="37" t="s">
        <v>113</v>
      </c>
      <c r="C116" s="38">
        <v>250</v>
      </c>
      <c r="D116" s="38">
        <v>5.88</v>
      </c>
      <c r="E116" s="38">
        <v>3.47</v>
      </c>
      <c r="F116" s="38">
        <v>23.12</v>
      </c>
      <c r="G116" s="38">
        <v>149.5</v>
      </c>
      <c r="H116" s="38" t="s">
        <v>114</v>
      </c>
    </row>
    <row r="117" spans="1:8" x14ac:dyDescent="0.25">
      <c r="A117" s="47"/>
      <c r="B117" s="37" t="s">
        <v>53</v>
      </c>
      <c r="C117" s="38">
        <v>280</v>
      </c>
      <c r="D117" s="38">
        <v>19.37</v>
      </c>
      <c r="E117" s="38">
        <v>24.96</v>
      </c>
      <c r="F117" s="38">
        <v>59.55</v>
      </c>
      <c r="G117" s="38">
        <v>502.37</v>
      </c>
      <c r="H117" s="38" t="s">
        <v>54</v>
      </c>
    </row>
    <row r="118" spans="1:8" x14ac:dyDescent="0.25">
      <c r="A118" s="47"/>
      <c r="B118" s="37" t="s">
        <v>55</v>
      </c>
      <c r="C118" s="38">
        <v>200</v>
      </c>
      <c r="D118" s="38">
        <v>0.5</v>
      </c>
      <c r="E118" s="38">
        <v>0</v>
      </c>
      <c r="F118" s="38">
        <v>19.8</v>
      </c>
      <c r="G118" s="38">
        <v>81</v>
      </c>
      <c r="H118" s="38" t="s">
        <v>56</v>
      </c>
    </row>
    <row r="119" spans="1:8" x14ac:dyDescent="0.25">
      <c r="A119" s="47"/>
      <c r="B119" s="37" t="s">
        <v>34</v>
      </c>
      <c r="C119" s="38">
        <v>20</v>
      </c>
      <c r="D119" s="38">
        <v>1.32</v>
      </c>
      <c r="E119" s="38">
        <v>0.24</v>
      </c>
      <c r="F119" s="38">
        <v>6.68</v>
      </c>
      <c r="G119" s="38">
        <v>34.799999999999997</v>
      </c>
      <c r="H119" s="38" t="s">
        <v>18</v>
      </c>
    </row>
    <row r="120" spans="1:8" x14ac:dyDescent="0.25">
      <c r="A120" s="47"/>
      <c r="B120" s="37" t="s">
        <v>35</v>
      </c>
      <c r="C120" s="38">
        <v>30</v>
      </c>
      <c r="D120" s="38">
        <v>2.4</v>
      </c>
      <c r="E120" s="38">
        <v>0.48</v>
      </c>
      <c r="F120" s="38">
        <v>15.63</v>
      </c>
      <c r="G120" s="38">
        <v>76.5</v>
      </c>
      <c r="H120" s="38" t="s">
        <v>18</v>
      </c>
    </row>
    <row r="121" spans="1:8" x14ac:dyDescent="0.25">
      <c r="A121" s="47" t="s">
        <v>36</v>
      </c>
      <c r="B121" s="47"/>
      <c r="C121" s="38">
        <f>SUM(C115:C120)</f>
        <v>880</v>
      </c>
      <c r="D121" s="38">
        <f t="shared" ref="D121:G121" si="19">SUM(D115:D120)</f>
        <v>30.97</v>
      </c>
      <c r="E121" s="38">
        <f t="shared" si="19"/>
        <v>29.32</v>
      </c>
      <c r="F121" s="38">
        <f t="shared" si="19"/>
        <v>133.44999999999999</v>
      </c>
      <c r="G121" s="38">
        <f t="shared" si="19"/>
        <v>886.17</v>
      </c>
      <c r="H121" s="38"/>
    </row>
    <row r="122" spans="1:8" ht="35.25" customHeight="1" x14ac:dyDescent="0.25">
      <c r="A122" s="46" t="s">
        <v>22</v>
      </c>
      <c r="B122" s="46"/>
      <c r="C122" s="38"/>
      <c r="D122" s="39">
        <v>0.34399999999999997</v>
      </c>
      <c r="E122" s="39">
        <v>0.31900000000000001</v>
      </c>
      <c r="F122" s="39">
        <v>0.34799999999999998</v>
      </c>
      <c r="G122" s="39">
        <v>0.32600000000000001</v>
      </c>
      <c r="H122" s="38"/>
    </row>
    <row r="123" spans="1:8" x14ac:dyDescent="0.25">
      <c r="A123" s="47" t="s">
        <v>41</v>
      </c>
      <c r="B123" s="47"/>
      <c r="C123" s="38">
        <f>C121+C113</f>
        <v>1430</v>
      </c>
      <c r="D123" s="38">
        <f t="shared" ref="D123:G123" si="20">D121+D113</f>
        <v>50.64</v>
      </c>
      <c r="E123" s="38">
        <f t="shared" si="20"/>
        <v>50.67</v>
      </c>
      <c r="F123" s="38">
        <f t="shared" si="20"/>
        <v>210.73</v>
      </c>
      <c r="G123" s="38">
        <f t="shared" si="20"/>
        <v>1450.02</v>
      </c>
      <c r="H123" s="38"/>
    </row>
    <row r="124" spans="1:8" x14ac:dyDescent="0.25">
      <c r="A124" s="47" t="s">
        <v>116</v>
      </c>
      <c r="B124" s="47"/>
      <c r="C124" s="47"/>
      <c r="D124" s="47"/>
      <c r="E124" s="47"/>
      <c r="F124" s="47"/>
      <c r="G124" s="47"/>
      <c r="H124" s="47"/>
    </row>
    <row r="125" spans="1:8" x14ac:dyDescent="0.25">
      <c r="A125" s="47" t="s">
        <v>10</v>
      </c>
      <c r="B125" s="37" t="s">
        <v>117</v>
      </c>
      <c r="C125" s="38">
        <v>250</v>
      </c>
      <c r="D125" s="38">
        <v>11.83</v>
      </c>
      <c r="E125" s="38">
        <v>12.33</v>
      </c>
      <c r="F125" s="38">
        <v>18.329999999999998</v>
      </c>
      <c r="G125" s="38">
        <v>301.39999999999998</v>
      </c>
      <c r="H125" s="38" t="s">
        <v>118</v>
      </c>
    </row>
    <row r="126" spans="1:8" x14ac:dyDescent="0.25">
      <c r="A126" s="47"/>
      <c r="B126" s="37" t="s">
        <v>62</v>
      </c>
      <c r="C126" s="38">
        <v>100</v>
      </c>
      <c r="D126" s="38">
        <v>8.76</v>
      </c>
      <c r="E126" s="38">
        <v>8.82</v>
      </c>
      <c r="F126" s="38">
        <v>52.6</v>
      </c>
      <c r="G126" s="38">
        <v>311.57</v>
      </c>
      <c r="H126" s="38" t="s">
        <v>63</v>
      </c>
    </row>
    <row r="127" spans="1:8" x14ac:dyDescent="0.25">
      <c r="A127" s="47"/>
      <c r="B127" s="37" t="s">
        <v>64</v>
      </c>
      <c r="C127" s="38">
        <v>200</v>
      </c>
      <c r="D127" s="38">
        <v>0</v>
      </c>
      <c r="E127" s="38">
        <v>0</v>
      </c>
      <c r="F127" s="38">
        <v>6.98</v>
      </c>
      <c r="G127" s="38">
        <v>26.54</v>
      </c>
      <c r="H127" s="38" t="s">
        <v>65</v>
      </c>
    </row>
    <row r="128" spans="1:8" x14ac:dyDescent="0.25">
      <c r="A128" s="47" t="s">
        <v>21</v>
      </c>
      <c r="B128" s="47"/>
      <c r="C128" s="38">
        <f>SUM(C125:C127)</f>
        <v>550</v>
      </c>
      <c r="D128" s="38">
        <f t="shared" ref="D128:G128" si="21">SUM(D125:D127)</f>
        <v>20.59</v>
      </c>
      <c r="E128" s="38">
        <f t="shared" si="21"/>
        <v>21.15</v>
      </c>
      <c r="F128" s="38">
        <f t="shared" si="21"/>
        <v>77.910000000000011</v>
      </c>
      <c r="G128" s="38">
        <f t="shared" si="21"/>
        <v>639.51</v>
      </c>
      <c r="H128" s="38"/>
    </row>
    <row r="129" spans="1:8" ht="33" customHeight="1" x14ac:dyDescent="0.25">
      <c r="A129" s="46" t="s">
        <v>22</v>
      </c>
      <c r="B129" s="46"/>
      <c r="C129" s="38"/>
      <c r="D129" s="39">
        <v>0.22900000000000001</v>
      </c>
      <c r="E129" s="39">
        <v>0.23</v>
      </c>
      <c r="F129" s="39">
        <v>0.20300000000000001</v>
      </c>
      <c r="G129" s="39">
        <v>0.23499999999999999</v>
      </c>
      <c r="H129" s="38"/>
    </row>
    <row r="130" spans="1:8" ht="30" x14ac:dyDescent="0.25">
      <c r="A130" s="47" t="s">
        <v>23</v>
      </c>
      <c r="B130" s="37" t="s">
        <v>94</v>
      </c>
      <c r="C130" s="38">
        <v>100</v>
      </c>
      <c r="D130" s="38">
        <v>1.9</v>
      </c>
      <c r="E130" s="38">
        <v>8.9</v>
      </c>
      <c r="F130" s="38">
        <v>7.7</v>
      </c>
      <c r="G130" s="38">
        <v>119</v>
      </c>
      <c r="H130" s="38" t="s">
        <v>18</v>
      </c>
    </row>
    <row r="131" spans="1:8" x14ac:dyDescent="0.25">
      <c r="A131" s="47"/>
      <c r="B131" s="37" t="s">
        <v>119</v>
      </c>
      <c r="C131" s="38">
        <v>250</v>
      </c>
      <c r="D131" s="38">
        <v>2.0699999999999998</v>
      </c>
      <c r="E131" s="38">
        <v>4.45</v>
      </c>
      <c r="F131" s="38">
        <v>9.33</v>
      </c>
      <c r="G131" s="38">
        <v>86.6</v>
      </c>
      <c r="H131" s="38" t="s">
        <v>120</v>
      </c>
    </row>
    <row r="132" spans="1:8" x14ac:dyDescent="0.25">
      <c r="A132" s="47"/>
      <c r="B132" s="37" t="s">
        <v>121</v>
      </c>
      <c r="C132" s="38">
        <v>100</v>
      </c>
      <c r="D132" s="38">
        <v>16.38</v>
      </c>
      <c r="E132" s="38">
        <v>9.32</v>
      </c>
      <c r="F132" s="38">
        <v>30.23</v>
      </c>
      <c r="G132" s="38">
        <v>191.9</v>
      </c>
      <c r="H132" s="38" t="s">
        <v>122</v>
      </c>
    </row>
    <row r="133" spans="1:8" x14ac:dyDescent="0.25">
      <c r="A133" s="47"/>
      <c r="B133" s="37" t="s">
        <v>123</v>
      </c>
      <c r="C133" s="38">
        <v>180</v>
      </c>
      <c r="D133" s="38">
        <v>3.72</v>
      </c>
      <c r="E133" s="38">
        <v>7.2</v>
      </c>
      <c r="F133" s="38">
        <v>35.64</v>
      </c>
      <c r="G133" s="38">
        <v>287.76</v>
      </c>
      <c r="H133" s="38" t="s">
        <v>124</v>
      </c>
    </row>
    <row r="134" spans="1:8" x14ac:dyDescent="0.25">
      <c r="A134" s="47"/>
      <c r="B134" s="37" t="s">
        <v>73</v>
      </c>
      <c r="C134" s="38">
        <v>200</v>
      </c>
      <c r="D134" s="38">
        <v>0.18</v>
      </c>
      <c r="E134" s="38">
        <v>0.1</v>
      </c>
      <c r="F134" s="38">
        <v>9.92</v>
      </c>
      <c r="G134" s="38">
        <v>42.02</v>
      </c>
      <c r="H134" s="38" t="s">
        <v>74</v>
      </c>
    </row>
    <row r="135" spans="1:8" x14ac:dyDescent="0.25">
      <c r="A135" s="47"/>
      <c r="B135" s="37" t="s">
        <v>34</v>
      </c>
      <c r="C135" s="38">
        <v>20</v>
      </c>
      <c r="D135" s="38">
        <v>1.32</v>
      </c>
      <c r="E135" s="38">
        <v>0.24</v>
      </c>
      <c r="F135" s="38">
        <v>6.68</v>
      </c>
      <c r="G135" s="38">
        <v>34.799999999999997</v>
      </c>
      <c r="H135" s="38" t="s">
        <v>18</v>
      </c>
    </row>
    <row r="136" spans="1:8" x14ac:dyDescent="0.25">
      <c r="A136" s="47"/>
      <c r="B136" s="37" t="s">
        <v>35</v>
      </c>
      <c r="C136" s="38">
        <v>30</v>
      </c>
      <c r="D136" s="38">
        <v>2.4</v>
      </c>
      <c r="E136" s="38">
        <v>0.48</v>
      </c>
      <c r="F136" s="38">
        <v>15.63</v>
      </c>
      <c r="G136" s="38">
        <v>76.5</v>
      </c>
      <c r="H136" s="38" t="s">
        <v>18</v>
      </c>
    </row>
    <row r="137" spans="1:8" x14ac:dyDescent="0.25">
      <c r="A137" s="47" t="s">
        <v>36</v>
      </c>
      <c r="B137" s="47"/>
      <c r="C137" s="38">
        <f>SUM(C130:C136)</f>
        <v>880</v>
      </c>
      <c r="D137" s="38">
        <f t="shared" ref="D137:G137" si="22">SUM(D130:D136)</f>
        <v>27.969999999999995</v>
      </c>
      <c r="E137" s="38">
        <f t="shared" si="22"/>
        <v>30.69</v>
      </c>
      <c r="F137" s="38">
        <f t="shared" si="22"/>
        <v>115.13</v>
      </c>
      <c r="G137" s="38">
        <f t="shared" si="22"/>
        <v>838.57999999999993</v>
      </c>
      <c r="H137" s="38"/>
    </row>
    <row r="138" spans="1:8" ht="39.75" customHeight="1" x14ac:dyDescent="0.25">
      <c r="A138" s="46" t="s">
        <v>22</v>
      </c>
      <c r="B138" s="46"/>
      <c r="C138" s="38"/>
      <c r="D138" s="39">
        <v>0.311</v>
      </c>
      <c r="E138" s="39">
        <v>0.33400000000000002</v>
      </c>
      <c r="F138" s="39">
        <v>0.30099999999999999</v>
      </c>
      <c r="G138" s="39">
        <v>0.308</v>
      </c>
      <c r="H138" s="38"/>
    </row>
    <row r="139" spans="1:8" x14ac:dyDescent="0.25">
      <c r="A139" s="47" t="s">
        <v>41</v>
      </c>
      <c r="B139" s="47"/>
      <c r="C139" s="38">
        <f>C137+C128</f>
        <v>1430</v>
      </c>
      <c r="D139" s="38">
        <f t="shared" ref="D139:G139" si="23">D137+D128</f>
        <v>48.559999999999995</v>
      </c>
      <c r="E139" s="38">
        <f t="shared" si="23"/>
        <v>51.84</v>
      </c>
      <c r="F139" s="38">
        <f t="shared" si="23"/>
        <v>193.04000000000002</v>
      </c>
      <c r="G139" s="38">
        <f t="shared" si="23"/>
        <v>1478.09</v>
      </c>
      <c r="H139" s="38"/>
    </row>
    <row r="140" spans="1:8" x14ac:dyDescent="0.25">
      <c r="A140" s="47" t="s">
        <v>125</v>
      </c>
      <c r="B140" s="47"/>
      <c r="C140" s="47"/>
      <c r="D140" s="47"/>
      <c r="E140" s="47"/>
      <c r="F140" s="47"/>
      <c r="G140" s="47"/>
      <c r="H140" s="47"/>
    </row>
    <row r="141" spans="1:8" x14ac:dyDescent="0.25">
      <c r="A141" s="47" t="s">
        <v>10</v>
      </c>
      <c r="B141" s="37" t="s">
        <v>43</v>
      </c>
      <c r="C141" s="38">
        <v>200</v>
      </c>
      <c r="D141" s="38">
        <v>19.22</v>
      </c>
      <c r="E141" s="38">
        <v>20.64</v>
      </c>
      <c r="F141" s="38">
        <v>31.14</v>
      </c>
      <c r="G141" s="38">
        <v>420.28</v>
      </c>
      <c r="H141" s="38" t="s">
        <v>44</v>
      </c>
    </row>
    <row r="142" spans="1:8" x14ac:dyDescent="0.25">
      <c r="A142" s="47"/>
      <c r="B142" s="37" t="s">
        <v>45</v>
      </c>
      <c r="C142" s="38">
        <v>20</v>
      </c>
      <c r="D142" s="38">
        <v>0.04</v>
      </c>
      <c r="E142" s="38">
        <v>0</v>
      </c>
      <c r="F142" s="38">
        <v>15.26</v>
      </c>
      <c r="G142" s="38">
        <v>47.46</v>
      </c>
      <c r="H142" s="38" t="s">
        <v>46</v>
      </c>
    </row>
    <row r="143" spans="1:8" x14ac:dyDescent="0.25">
      <c r="A143" s="47"/>
      <c r="B143" s="37" t="s">
        <v>47</v>
      </c>
      <c r="C143" s="38">
        <v>100</v>
      </c>
      <c r="D143" s="38">
        <v>0.4</v>
      </c>
      <c r="E143" s="38">
        <v>0.4</v>
      </c>
      <c r="F143" s="38">
        <v>9.8000000000000007</v>
      </c>
      <c r="G143" s="38">
        <v>47</v>
      </c>
      <c r="H143" s="38">
        <v>1</v>
      </c>
    </row>
    <row r="144" spans="1:8" x14ac:dyDescent="0.25">
      <c r="A144" s="47"/>
      <c r="B144" s="37" t="s">
        <v>17</v>
      </c>
      <c r="C144" s="38">
        <v>30</v>
      </c>
      <c r="D144" s="38">
        <v>2.25</v>
      </c>
      <c r="E144" s="38">
        <v>0.78</v>
      </c>
      <c r="F144" s="38">
        <v>15.42</v>
      </c>
      <c r="G144" s="38">
        <v>76.8</v>
      </c>
      <c r="H144" s="38" t="s">
        <v>18</v>
      </c>
    </row>
    <row r="145" spans="1:8" x14ac:dyDescent="0.25">
      <c r="A145" s="47"/>
      <c r="B145" s="37" t="s">
        <v>19</v>
      </c>
      <c r="C145" s="38">
        <v>200</v>
      </c>
      <c r="D145" s="38">
        <v>0.26</v>
      </c>
      <c r="E145" s="38">
        <v>0</v>
      </c>
      <c r="F145" s="38">
        <v>7.24</v>
      </c>
      <c r="G145" s="38">
        <v>30.82</v>
      </c>
      <c r="H145" s="38" t="s">
        <v>20</v>
      </c>
    </row>
    <row r="146" spans="1:8" x14ac:dyDescent="0.25">
      <c r="A146" s="47" t="s">
        <v>21</v>
      </c>
      <c r="B146" s="47"/>
      <c r="C146" s="38">
        <f>SUM(C141:C145)</f>
        <v>550</v>
      </c>
      <c r="D146" s="38">
        <f t="shared" ref="D146:G146" si="24">SUM(D141:D145)</f>
        <v>22.169999999999998</v>
      </c>
      <c r="E146" s="38">
        <f t="shared" si="24"/>
        <v>21.82</v>
      </c>
      <c r="F146" s="38">
        <f t="shared" si="24"/>
        <v>78.86</v>
      </c>
      <c r="G146" s="38">
        <f t="shared" si="24"/>
        <v>622.36</v>
      </c>
      <c r="H146" s="38"/>
    </row>
    <row r="147" spans="1:8" ht="32.25" customHeight="1" x14ac:dyDescent="0.25">
      <c r="A147" s="46" t="s">
        <v>22</v>
      </c>
      <c r="B147" s="46"/>
      <c r="C147" s="38"/>
      <c r="D147" s="39">
        <v>0.246</v>
      </c>
      <c r="E147" s="39">
        <v>0.23699999999999999</v>
      </c>
      <c r="F147" s="39">
        <v>0.20599999999999999</v>
      </c>
      <c r="G147" s="39">
        <v>0.22900000000000001</v>
      </c>
      <c r="H147" s="38"/>
    </row>
    <row r="148" spans="1:8" x14ac:dyDescent="0.25">
      <c r="A148" s="47" t="s">
        <v>23</v>
      </c>
      <c r="B148" s="37" t="s">
        <v>126</v>
      </c>
      <c r="C148" s="38">
        <v>100</v>
      </c>
      <c r="D148" s="38">
        <v>2.5</v>
      </c>
      <c r="E148" s="38">
        <v>10.119999999999999</v>
      </c>
      <c r="F148" s="38">
        <v>10.5</v>
      </c>
      <c r="G148" s="38">
        <v>143</v>
      </c>
      <c r="H148" s="38" t="s">
        <v>127</v>
      </c>
    </row>
    <row r="149" spans="1:8" ht="30" x14ac:dyDescent="0.25">
      <c r="A149" s="47"/>
      <c r="B149" s="37" t="s">
        <v>95</v>
      </c>
      <c r="C149" s="38">
        <v>250</v>
      </c>
      <c r="D149" s="38">
        <v>7.3</v>
      </c>
      <c r="E149" s="38">
        <v>5.67</v>
      </c>
      <c r="F149" s="38">
        <v>21.72</v>
      </c>
      <c r="G149" s="38">
        <v>165.95</v>
      </c>
      <c r="H149" s="38" t="s">
        <v>96</v>
      </c>
    </row>
    <row r="150" spans="1:8" x14ac:dyDescent="0.25">
      <c r="A150" s="47"/>
      <c r="B150" s="37" t="s">
        <v>128</v>
      </c>
      <c r="C150" s="38">
        <v>100</v>
      </c>
      <c r="D150" s="38">
        <v>7.33</v>
      </c>
      <c r="E150" s="38">
        <v>6.3</v>
      </c>
      <c r="F150" s="38">
        <v>4.4000000000000004</v>
      </c>
      <c r="G150" s="38">
        <v>131.30000000000001</v>
      </c>
      <c r="H150" s="38" t="s">
        <v>129</v>
      </c>
    </row>
    <row r="151" spans="1:8" x14ac:dyDescent="0.25">
      <c r="A151" s="47"/>
      <c r="B151" s="37" t="s">
        <v>84</v>
      </c>
      <c r="C151" s="38">
        <v>180</v>
      </c>
      <c r="D151" s="38">
        <v>9.85</v>
      </c>
      <c r="E151" s="38">
        <v>8.2799999999999994</v>
      </c>
      <c r="F151" s="38">
        <v>43.07</v>
      </c>
      <c r="G151" s="38">
        <v>286.69</v>
      </c>
      <c r="H151" s="38" t="s">
        <v>85</v>
      </c>
    </row>
    <row r="152" spans="1:8" x14ac:dyDescent="0.25">
      <c r="A152" s="47"/>
      <c r="B152" s="37" t="s">
        <v>86</v>
      </c>
      <c r="C152" s="38">
        <v>200</v>
      </c>
      <c r="D152" s="38">
        <v>0.6</v>
      </c>
      <c r="E152" s="38">
        <v>0.2</v>
      </c>
      <c r="F152" s="38">
        <v>15.2</v>
      </c>
      <c r="G152" s="38">
        <v>65.3</v>
      </c>
      <c r="H152" s="38" t="s">
        <v>87</v>
      </c>
    </row>
    <row r="153" spans="1:8" x14ac:dyDescent="0.25">
      <c r="A153" s="47"/>
      <c r="B153" s="37" t="s">
        <v>34</v>
      </c>
      <c r="C153" s="38">
        <v>20</v>
      </c>
      <c r="D153" s="38">
        <v>1.32</v>
      </c>
      <c r="E153" s="38">
        <v>0.24</v>
      </c>
      <c r="F153" s="38">
        <v>6.68</v>
      </c>
      <c r="G153" s="38">
        <v>34.799999999999997</v>
      </c>
      <c r="H153" s="38" t="s">
        <v>18</v>
      </c>
    </row>
    <row r="154" spans="1:8" x14ac:dyDescent="0.25">
      <c r="A154" s="47"/>
      <c r="B154" s="37" t="s">
        <v>35</v>
      </c>
      <c r="C154" s="38">
        <v>30</v>
      </c>
      <c r="D154" s="38">
        <v>2.4</v>
      </c>
      <c r="E154" s="38">
        <v>0.48</v>
      </c>
      <c r="F154" s="38">
        <v>15.63</v>
      </c>
      <c r="G154" s="38">
        <v>76.5</v>
      </c>
      <c r="H154" s="38" t="s">
        <v>18</v>
      </c>
    </row>
    <row r="155" spans="1:8" x14ac:dyDescent="0.25">
      <c r="A155" s="47" t="s">
        <v>36</v>
      </c>
      <c r="B155" s="47"/>
      <c r="C155" s="38">
        <f>SUM(C148:C154)</f>
        <v>880</v>
      </c>
      <c r="D155" s="38">
        <f t="shared" ref="D155:G155" si="25">SUM(D148:D154)</f>
        <v>31.300000000000004</v>
      </c>
      <c r="E155" s="38">
        <f t="shared" si="25"/>
        <v>31.289999999999996</v>
      </c>
      <c r="F155" s="38">
        <f t="shared" si="25"/>
        <v>117.19999999999999</v>
      </c>
      <c r="G155" s="38">
        <f t="shared" si="25"/>
        <v>903.54</v>
      </c>
      <c r="H155" s="38"/>
    </row>
    <row r="156" spans="1:8" ht="39" customHeight="1" x14ac:dyDescent="0.25">
      <c r="A156" s="46" t="s">
        <v>22</v>
      </c>
      <c r="B156" s="46"/>
      <c r="C156" s="38"/>
      <c r="D156" s="39">
        <v>0.34799999999999998</v>
      </c>
      <c r="E156" s="39">
        <v>0.34</v>
      </c>
      <c r="F156" s="39">
        <v>0.30599999999999999</v>
      </c>
      <c r="G156" s="39">
        <v>0.33200000000000002</v>
      </c>
      <c r="H156" s="38"/>
    </row>
    <row r="157" spans="1:8" x14ac:dyDescent="0.25">
      <c r="A157" s="47" t="s">
        <v>41</v>
      </c>
      <c r="B157" s="47"/>
      <c r="C157" s="38">
        <f>C155+C146</f>
        <v>1430</v>
      </c>
      <c r="D157" s="38">
        <f t="shared" ref="D157:G157" si="26">D155+D146</f>
        <v>53.47</v>
      </c>
      <c r="E157" s="38">
        <f t="shared" si="26"/>
        <v>53.11</v>
      </c>
      <c r="F157" s="38">
        <f t="shared" si="26"/>
        <v>196.06</v>
      </c>
      <c r="G157" s="38">
        <f t="shared" si="26"/>
        <v>1525.9</v>
      </c>
      <c r="H157" s="38"/>
    </row>
    <row r="158" spans="1:8" x14ac:dyDescent="0.25">
      <c r="A158" s="47" t="s">
        <v>132</v>
      </c>
      <c r="B158" s="47"/>
      <c r="C158" s="47"/>
      <c r="D158" s="47"/>
      <c r="E158" s="47"/>
      <c r="F158" s="47"/>
      <c r="G158" s="47"/>
      <c r="H158" s="47"/>
    </row>
    <row r="159" spans="1:8" x14ac:dyDescent="0.25">
      <c r="A159" s="47" t="s">
        <v>10</v>
      </c>
      <c r="B159" s="37" t="s">
        <v>133</v>
      </c>
      <c r="C159" s="38">
        <v>250</v>
      </c>
      <c r="D159" s="38">
        <v>11.95</v>
      </c>
      <c r="E159" s="38">
        <v>14.87</v>
      </c>
      <c r="F159" s="38">
        <v>24.22</v>
      </c>
      <c r="G159" s="38">
        <v>254.73</v>
      </c>
      <c r="H159" s="38" t="s">
        <v>134</v>
      </c>
    </row>
    <row r="160" spans="1:8" x14ac:dyDescent="0.25">
      <c r="A160" s="47"/>
      <c r="B160" s="37" t="s">
        <v>93</v>
      </c>
      <c r="C160" s="38">
        <v>30</v>
      </c>
      <c r="D160" s="38">
        <v>0.18</v>
      </c>
      <c r="E160" s="38">
        <v>0</v>
      </c>
      <c r="F160" s="38">
        <v>21.6</v>
      </c>
      <c r="G160" s="38">
        <v>86.88</v>
      </c>
      <c r="H160" s="38">
        <v>424</v>
      </c>
    </row>
    <row r="161" spans="1:8" x14ac:dyDescent="0.25">
      <c r="A161" s="47"/>
      <c r="B161" s="37" t="s">
        <v>13</v>
      </c>
      <c r="C161" s="38">
        <v>10</v>
      </c>
      <c r="D161" s="38">
        <v>2.33</v>
      </c>
      <c r="E161" s="38">
        <v>2.93</v>
      </c>
      <c r="F161" s="38">
        <v>0</v>
      </c>
      <c r="G161" s="38">
        <v>35.799999999999997</v>
      </c>
      <c r="H161" s="38" t="s">
        <v>14</v>
      </c>
    </row>
    <row r="162" spans="1:8" x14ac:dyDescent="0.25">
      <c r="A162" s="47"/>
      <c r="B162" s="37" t="s">
        <v>35</v>
      </c>
      <c r="C162" s="38">
        <v>60</v>
      </c>
      <c r="D162" s="38">
        <v>4.8</v>
      </c>
      <c r="E162" s="38">
        <v>0.96</v>
      </c>
      <c r="F162" s="38">
        <v>31.26</v>
      </c>
      <c r="G162" s="38">
        <v>153</v>
      </c>
      <c r="H162" s="38" t="s">
        <v>18</v>
      </c>
    </row>
    <row r="163" spans="1:8" x14ac:dyDescent="0.25">
      <c r="A163" s="47"/>
      <c r="B163" s="37" t="s">
        <v>48</v>
      </c>
      <c r="C163" s="38">
        <v>200</v>
      </c>
      <c r="D163" s="38">
        <v>0.2</v>
      </c>
      <c r="E163" s="38">
        <v>0</v>
      </c>
      <c r="F163" s="38">
        <v>7.02</v>
      </c>
      <c r="G163" s="38">
        <v>28.44</v>
      </c>
      <c r="H163" s="38" t="s">
        <v>49</v>
      </c>
    </row>
    <row r="164" spans="1:8" x14ac:dyDescent="0.25">
      <c r="A164" s="47" t="s">
        <v>21</v>
      </c>
      <c r="B164" s="47"/>
      <c r="C164" s="38">
        <f>SUM(C159:C163)</f>
        <v>550</v>
      </c>
      <c r="D164" s="38">
        <f t="shared" ref="D164:G164" si="27">SUM(D159:D163)</f>
        <v>19.459999999999997</v>
      </c>
      <c r="E164" s="38">
        <f t="shared" si="27"/>
        <v>18.760000000000002</v>
      </c>
      <c r="F164" s="38">
        <f t="shared" si="27"/>
        <v>84.1</v>
      </c>
      <c r="G164" s="38">
        <f t="shared" si="27"/>
        <v>558.85000000000014</v>
      </c>
      <c r="H164" s="38"/>
    </row>
    <row r="165" spans="1:8" ht="40.5" customHeight="1" x14ac:dyDescent="0.25">
      <c r="A165" s="46" t="s">
        <v>22</v>
      </c>
      <c r="B165" s="46"/>
      <c r="C165" s="38"/>
      <c r="D165" s="39">
        <v>0.216</v>
      </c>
      <c r="E165" s="39">
        <v>0.20399999999999999</v>
      </c>
      <c r="F165" s="39">
        <v>0.22</v>
      </c>
      <c r="G165" s="39">
        <v>0.20499999999999999</v>
      </c>
      <c r="H165" s="38"/>
    </row>
    <row r="166" spans="1:8" x14ac:dyDescent="0.25">
      <c r="A166" s="47" t="s">
        <v>23</v>
      </c>
      <c r="B166" s="37" t="s">
        <v>105</v>
      </c>
      <c r="C166" s="38">
        <v>100</v>
      </c>
      <c r="D166" s="38">
        <v>1.42</v>
      </c>
      <c r="E166" s="38">
        <v>0.11</v>
      </c>
      <c r="F166" s="38">
        <v>7.52</v>
      </c>
      <c r="G166" s="38">
        <v>38.15</v>
      </c>
      <c r="H166" s="38" t="s">
        <v>106</v>
      </c>
    </row>
    <row r="167" spans="1:8" x14ac:dyDescent="0.25">
      <c r="A167" s="47"/>
      <c r="B167" s="37" t="s">
        <v>81</v>
      </c>
      <c r="C167" s="38">
        <v>250</v>
      </c>
      <c r="D167" s="38">
        <v>1.9</v>
      </c>
      <c r="E167" s="38">
        <v>5.15</v>
      </c>
      <c r="F167" s="38">
        <v>13.37</v>
      </c>
      <c r="G167" s="38">
        <v>107.6</v>
      </c>
      <c r="H167" s="38" t="s">
        <v>174</v>
      </c>
    </row>
    <row r="168" spans="1:8" x14ac:dyDescent="0.25">
      <c r="A168" s="47"/>
      <c r="B168" s="37" t="s">
        <v>135</v>
      </c>
      <c r="C168" s="38">
        <v>100</v>
      </c>
      <c r="D168" s="38">
        <v>11.74</v>
      </c>
      <c r="E168" s="38">
        <v>5.68</v>
      </c>
      <c r="F168" s="38">
        <v>28.63</v>
      </c>
      <c r="G168" s="38">
        <v>212.93</v>
      </c>
      <c r="H168" s="38" t="s">
        <v>173</v>
      </c>
    </row>
    <row r="169" spans="1:8" x14ac:dyDescent="0.25">
      <c r="A169" s="47"/>
      <c r="B169" s="37" t="s">
        <v>72</v>
      </c>
      <c r="C169" s="38">
        <v>180</v>
      </c>
      <c r="D169" s="38">
        <v>10.66</v>
      </c>
      <c r="E169" s="38">
        <v>18.760000000000002</v>
      </c>
      <c r="F169" s="38">
        <v>35.979999999999997</v>
      </c>
      <c r="G169" s="38">
        <v>268.8</v>
      </c>
      <c r="H169" s="38">
        <v>1</v>
      </c>
    </row>
    <row r="170" spans="1:8" x14ac:dyDescent="0.25">
      <c r="A170" s="47"/>
      <c r="B170" s="37" t="s">
        <v>55</v>
      </c>
      <c r="C170" s="38">
        <v>200</v>
      </c>
      <c r="D170" s="38">
        <v>0.5</v>
      </c>
      <c r="E170" s="38">
        <v>0</v>
      </c>
      <c r="F170" s="38">
        <v>19.8</v>
      </c>
      <c r="G170" s="38">
        <v>81</v>
      </c>
      <c r="H170" s="38" t="s">
        <v>56</v>
      </c>
    </row>
    <row r="171" spans="1:8" x14ac:dyDescent="0.25">
      <c r="A171" s="47"/>
      <c r="B171" s="37" t="s">
        <v>34</v>
      </c>
      <c r="C171" s="38">
        <v>20</v>
      </c>
      <c r="D171" s="38">
        <v>1.32</v>
      </c>
      <c r="E171" s="38">
        <v>0.24</v>
      </c>
      <c r="F171" s="38">
        <v>6.68</v>
      </c>
      <c r="G171" s="38">
        <v>34.799999999999997</v>
      </c>
      <c r="H171" s="38" t="s">
        <v>18</v>
      </c>
    </row>
    <row r="172" spans="1:8" x14ac:dyDescent="0.25">
      <c r="A172" s="47"/>
      <c r="B172" s="37" t="s">
        <v>35</v>
      </c>
      <c r="C172" s="38">
        <v>30</v>
      </c>
      <c r="D172" s="38">
        <v>2.4</v>
      </c>
      <c r="E172" s="38">
        <v>0.48</v>
      </c>
      <c r="F172" s="38">
        <v>15.63</v>
      </c>
      <c r="G172" s="38">
        <v>76.5</v>
      </c>
      <c r="H172" s="38" t="s">
        <v>18</v>
      </c>
    </row>
    <row r="173" spans="1:8" x14ac:dyDescent="0.25">
      <c r="A173" s="47" t="s">
        <v>36</v>
      </c>
      <c r="B173" s="47"/>
      <c r="C173" s="38">
        <f>SUM(C166:C172)</f>
        <v>880</v>
      </c>
      <c r="D173" s="38">
        <f t="shared" ref="D173:G173" si="28">SUM(D166:D172)</f>
        <v>29.939999999999998</v>
      </c>
      <c r="E173" s="38">
        <f t="shared" si="28"/>
        <v>30.42</v>
      </c>
      <c r="F173" s="38">
        <f t="shared" si="28"/>
        <v>127.60999999999999</v>
      </c>
      <c r="G173" s="38">
        <f t="shared" si="28"/>
        <v>819.78</v>
      </c>
      <c r="H173" s="38"/>
    </row>
    <row r="174" spans="1:8" ht="34.5" customHeight="1" x14ac:dyDescent="0.25">
      <c r="A174" s="46" t="s">
        <v>22</v>
      </c>
      <c r="B174" s="46"/>
      <c r="C174" s="38"/>
      <c r="D174" s="39">
        <v>0.33300000000000002</v>
      </c>
      <c r="E174" s="39">
        <v>0.33100000000000002</v>
      </c>
      <c r="F174" s="39">
        <v>0.33300000000000002</v>
      </c>
      <c r="G174" s="39">
        <v>0.30099999999999999</v>
      </c>
      <c r="H174" s="38"/>
    </row>
    <row r="175" spans="1:8" x14ac:dyDescent="0.25">
      <c r="A175" s="47" t="s">
        <v>41</v>
      </c>
      <c r="B175" s="47"/>
      <c r="C175" s="38">
        <f>C173+C164</f>
        <v>1430</v>
      </c>
      <c r="D175" s="38">
        <f t="shared" ref="D175:G175" si="29">D173+D164</f>
        <v>49.399999999999991</v>
      </c>
      <c r="E175" s="38">
        <f t="shared" si="29"/>
        <v>49.180000000000007</v>
      </c>
      <c r="F175" s="38">
        <f t="shared" si="29"/>
        <v>211.70999999999998</v>
      </c>
      <c r="G175" s="38">
        <f t="shared" si="29"/>
        <v>1378.63</v>
      </c>
      <c r="H175" s="38"/>
    </row>
    <row r="176" spans="1:8" x14ac:dyDescent="0.25">
      <c r="A176" s="47" t="s">
        <v>136</v>
      </c>
      <c r="B176" s="47"/>
      <c r="C176" s="38">
        <f>(C175+C157+C139+C123+C107+C90+C73+C57+C41+C24)</f>
        <v>14300</v>
      </c>
      <c r="D176" s="38">
        <f t="shared" ref="D176:G176" si="30">(D175+D157+D139+D123+D107+D90+D73+D57+D41+D24)</f>
        <v>497.65000000000003</v>
      </c>
      <c r="E176" s="38">
        <f t="shared" si="30"/>
        <v>508.01999999999992</v>
      </c>
      <c r="F176" s="38">
        <f t="shared" si="30"/>
        <v>1999.83</v>
      </c>
      <c r="G176" s="38">
        <f t="shared" si="30"/>
        <v>14424.85</v>
      </c>
      <c r="H176" s="38"/>
    </row>
    <row r="177" spans="1:8" x14ac:dyDescent="0.25">
      <c r="A177" s="47" t="s">
        <v>137</v>
      </c>
      <c r="B177" s="47"/>
      <c r="C177" s="38">
        <f>C176/10</f>
        <v>1430</v>
      </c>
      <c r="D177" s="41">
        <f t="shared" ref="D177:G177" si="31">D176/10</f>
        <v>49.765000000000001</v>
      </c>
      <c r="E177" s="41">
        <f t="shared" si="31"/>
        <v>50.801999999999992</v>
      </c>
      <c r="F177" s="41">
        <f t="shared" si="31"/>
        <v>199.983</v>
      </c>
      <c r="G177" s="41">
        <f t="shared" si="31"/>
        <v>1442.4850000000001</v>
      </c>
      <c r="H177" s="38"/>
    </row>
    <row r="178" spans="1:8" x14ac:dyDescent="0.25">
      <c r="A178" s="48"/>
      <c r="B178" s="48"/>
      <c r="C178" s="28"/>
      <c r="D178" s="28"/>
      <c r="E178" s="28"/>
      <c r="F178" s="28"/>
      <c r="G178" s="28"/>
      <c r="H178" s="28"/>
    </row>
    <row r="179" spans="1:8" ht="15.75" thickBot="1" x14ac:dyDescent="0.3">
      <c r="A179" s="6"/>
      <c r="B179" s="7"/>
    </row>
    <row r="180" spans="1:8" ht="45.75" thickBot="1" x14ac:dyDescent="0.3">
      <c r="A180" s="6"/>
      <c r="B180" s="8" t="s">
        <v>138</v>
      </c>
      <c r="C180" s="23" t="s">
        <v>139</v>
      </c>
      <c r="D180" s="29" t="s">
        <v>6</v>
      </c>
      <c r="E180" s="29" t="s">
        <v>7</v>
      </c>
      <c r="F180" s="29" t="s">
        <v>8</v>
      </c>
      <c r="G180" s="30" t="s">
        <v>4</v>
      </c>
    </row>
    <row r="181" spans="1:8" ht="15.75" thickBot="1" x14ac:dyDescent="0.3">
      <c r="A181" s="6"/>
      <c r="B181" s="9" t="s">
        <v>140</v>
      </c>
      <c r="C181" s="27">
        <v>550</v>
      </c>
      <c r="D181" s="23" t="s">
        <v>164</v>
      </c>
      <c r="E181" s="23" t="s">
        <v>165</v>
      </c>
      <c r="F181" s="23" t="s">
        <v>166</v>
      </c>
      <c r="G181" s="27" t="s">
        <v>167</v>
      </c>
    </row>
    <row r="182" spans="1:8" ht="15.75" thickBot="1" x14ac:dyDescent="0.3">
      <c r="A182" s="6"/>
      <c r="B182" s="9" t="s">
        <v>145</v>
      </c>
      <c r="C182" s="27">
        <v>800</v>
      </c>
      <c r="D182" s="27" t="s">
        <v>168</v>
      </c>
      <c r="E182" s="27" t="s">
        <v>169</v>
      </c>
      <c r="F182" s="27" t="s">
        <v>170</v>
      </c>
      <c r="G182" s="27" t="s">
        <v>171</v>
      </c>
    </row>
    <row r="183" spans="1:8" x14ac:dyDescent="0.25">
      <c r="A183" s="6"/>
      <c r="B183" s="7"/>
    </row>
    <row r="184" spans="1:8" ht="15.75" thickBot="1" x14ac:dyDescent="0.3">
      <c r="A184" s="6"/>
      <c r="B184" s="7"/>
    </row>
    <row r="185" spans="1:8" ht="30.75" thickBot="1" x14ac:dyDescent="0.3">
      <c r="A185" s="6"/>
      <c r="B185" s="8" t="s">
        <v>155</v>
      </c>
      <c r="C185" s="23" t="s">
        <v>139</v>
      </c>
      <c r="D185" s="30" t="s">
        <v>6</v>
      </c>
      <c r="E185" s="30" t="s">
        <v>7</v>
      </c>
      <c r="F185" s="30" t="s">
        <v>8</v>
      </c>
      <c r="G185" s="30" t="s">
        <v>4</v>
      </c>
    </row>
    <row r="186" spans="1:8" ht="15.75" thickBot="1" x14ac:dyDescent="0.3">
      <c r="A186" s="6"/>
      <c r="B186" s="9" t="s">
        <v>156</v>
      </c>
      <c r="C186" s="27">
        <v>550</v>
      </c>
      <c r="D186" s="27">
        <v>20.100000000000001</v>
      </c>
      <c r="E186" s="27">
        <v>20.7</v>
      </c>
      <c r="F186" s="27">
        <v>80.7</v>
      </c>
      <c r="G186" s="27">
        <v>597</v>
      </c>
    </row>
    <row r="187" spans="1:8" ht="15.75" thickBot="1" x14ac:dyDescent="0.3">
      <c r="A187" s="6"/>
      <c r="B187" s="9" t="s">
        <v>157</v>
      </c>
      <c r="C187" s="27">
        <v>880</v>
      </c>
      <c r="D187" s="27">
        <v>29.7</v>
      </c>
      <c r="E187" s="27">
        <v>30.2</v>
      </c>
      <c r="F187" s="27">
        <v>119.3</v>
      </c>
      <c r="G187" s="27">
        <v>845.5</v>
      </c>
    </row>
    <row r="188" spans="1:8" x14ac:dyDescent="0.25">
      <c r="A188" s="6"/>
      <c r="B188" s="7"/>
    </row>
    <row r="189" spans="1:8" ht="15.75" thickBot="1" x14ac:dyDescent="0.3">
      <c r="A189" s="6"/>
      <c r="B189" s="7"/>
    </row>
    <row r="190" spans="1:8" ht="45.75" thickBot="1" x14ac:dyDescent="0.3">
      <c r="A190" s="6"/>
      <c r="B190" s="8" t="s">
        <v>159</v>
      </c>
      <c r="C190" s="23"/>
      <c r="D190" s="30" t="s">
        <v>6</v>
      </c>
      <c r="E190" s="30" t="s">
        <v>7</v>
      </c>
      <c r="F190" s="30" t="s">
        <v>8</v>
      </c>
      <c r="G190" s="30" t="s">
        <v>4</v>
      </c>
    </row>
    <row r="191" spans="1:8" ht="15.75" thickBot="1" x14ac:dyDescent="0.3">
      <c r="A191" s="6"/>
      <c r="B191" s="9" t="s">
        <v>140</v>
      </c>
      <c r="C191" s="27"/>
      <c r="D191" s="25">
        <v>0.223</v>
      </c>
      <c r="E191" s="25">
        <v>0.224</v>
      </c>
      <c r="F191" s="25">
        <v>0.21099999999999999</v>
      </c>
      <c r="G191" s="25">
        <v>0.219</v>
      </c>
    </row>
    <row r="192" spans="1:8" ht="15.75" thickBot="1" x14ac:dyDescent="0.3">
      <c r="A192" s="6"/>
      <c r="B192" s="9" t="s">
        <v>145</v>
      </c>
      <c r="C192" s="27"/>
      <c r="D192" s="25">
        <v>0.33</v>
      </c>
      <c r="E192" s="25">
        <v>0.32800000000000001</v>
      </c>
      <c r="F192" s="25">
        <v>0.311</v>
      </c>
      <c r="G192" s="25">
        <v>0.311</v>
      </c>
    </row>
    <row r="193" spans="1:7" x14ac:dyDescent="0.25">
      <c r="A193" s="6"/>
      <c r="B193" s="7"/>
    </row>
    <row r="194" spans="1:7" ht="15.75" thickBot="1" x14ac:dyDescent="0.3">
      <c r="A194" s="6"/>
      <c r="B194" s="7"/>
    </row>
    <row r="195" spans="1:7" ht="15.75" thickBot="1" x14ac:dyDescent="0.3">
      <c r="A195" s="6"/>
      <c r="B195" s="13" t="s">
        <v>160</v>
      </c>
      <c r="C195" s="31"/>
      <c r="D195" s="31"/>
      <c r="E195" s="31"/>
      <c r="F195" s="31"/>
      <c r="G195" s="32"/>
    </row>
    <row r="196" spans="1:7" ht="30.75" thickBot="1" x14ac:dyDescent="0.3">
      <c r="A196" s="6"/>
      <c r="B196" s="8" t="s">
        <v>161</v>
      </c>
      <c r="C196" s="23"/>
      <c r="D196" s="30" t="s">
        <v>6</v>
      </c>
      <c r="E196" s="30" t="s">
        <v>7</v>
      </c>
      <c r="F196" s="30" t="s">
        <v>8</v>
      </c>
      <c r="G196" s="30" t="s">
        <v>4</v>
      </c>
    </row>
    <row r="197" spans="1:7" ht="15.75" thickBot="1" x14ac:dyDescent="0.3">
      <c r="A197" s="6"/>
      <c r="B197" s="9" t="s">
        <v>140</v>
      </c>
      <c r="C197" s="27"/>
      <c r="D197" s="25">
        <v>0.2225</v>
      </c>
      <c r="E197" s="25">
        <v>0.2215</v>
      </c>
      <c r="F197" s="25">
        <v>0.20960000000000001</v>
      </c>
      <c r="G197" s="25">
        <v>0.21579999999999999</v>
      </c>
    </row>
    <row r="198" spans="1:7" ht="15.75" thickBot="1" x14ac:dyDescent="0.3">
      <c r="A198" s="6"/>
      <c r="B198" s="9" t="s">
        <v>145</v>
      </c>
      <c r="C198" s="27"/>
      <c r="D198" s="25">
        <v>0.3276</v>
      </c>
      <c r="E198" s="25">
        <v>0.32969999999999999</v>
      </c>
      <c r="F198" s="25">
        <v>0.3049</v>
      </c>
      <c r="G198" s="25">
        <v>0.30620000000000003</v>
      </c>
    </row>
    <row r="199" spans="1:7" x14ac:dyDescent="0.25">
      <c r="A199" s="6"/>
      <c r="B199" s="7"/>
    </row>
    <row r="200" spans="1:7" ht="15.75" thickBot="1" x14ac:dyDescent="0.3">
      <c r="A200" s="6"/>
      <c r="B200" s="7"/>
    </row>
    <row r="201" spans="1:7" ht="15.75" thickBot="1" x14ac:dyDescent="0.3">
      <c r="A201" s="6"/>
      <c r="B201" s="13" t="s">
        <v>162</v>
      </c>
      <c r="C201" s="31"/>
      <c r="D201" s="31"/>
      <c r="E201" s="31"/>
      <c r="F201" s="31"/>
      <c r="G201" s="32"/>
    </row>
    <row r="202" spans="1:7" ht="30.75" thickBot="1" x14ac:dyDescent="0.3">
      <c r="A202" s="6"/>
      <c r="B202" s="8" t="s">
        <v>161</v>
      </c>
      <c r="C202" s="23"/>
      <c r="D202" s="30" t="s">
        <v>6</v>
      </c>
      <c r="E202" s="30" t="s">
        <v>7</v>
      </c>
      <c r="F202" s="30" t="s">
        <v>8</v>
      </c>
      <c r="G202" s="30" t="s">
        <v>4</v>
      </c>
    </row>
    <row r="203" spans="1:7" ht="15.75" thickBot="1" x14ac:dyDescent="0.3">
      <c r="A203" s="6"/>
      <c r="B203" s="9" t="s">
        <v>140</v>
      </c>
      <c r="C203" s="27"/>
      <c r="D203" s="25">
        <v>0.22359999999999999</v>
      </c>
      <c r="E203" s="25">
        <v>0.22750000000000001</v>
      </c>
      <c r="F203" s="25">
        <v>0.21179999999999999</v>
      </c>
      <c r="G203" s="25">
        <v>0.22320000000000001</v>
      </c>
    </row>
    <row r="204" spans="1:7" ht="15.75" thickBot="1" x14ac:dyDescent="0.3">
      <c r="A204" s="6"/>
      <c r="B204" s="9" t="s">
        <v>145</v>
      </c>
      <c r="C204" s="27"/>
      <c r="D204" s="25">
        <v>0.33229999999999998</v>
      </c>
      <c r="E204" s="25">
        <v>0.32579999999999998</v>
      </c>
      <c r="F204" s="25">
        <v>0.318</v>
      </c>
      <c r="G204" s="25">
        <v>0.3155</v>
      </c>
    </row>
  </sheetData>
  <mergeCells count="91">
    <mergeCell ref="G5:G6"/>
    <mergeCell ref="H5:H6"/>
    <mergeCell ref="A1:H1"/>
    <mergeCell ref="A22:B22"/>
    <mergeCell ref="A5:A6"/>
    <mergeCell ref="B5:B6"/>
    <mergeCell ref="C5:C6"/>
    <mergeCell ref="D5:F5"/>
    <mergeCell ref="A7:H7"/>
    <mergeCell ref="A8:A12"/>
    <mergeCell ref="A13:B13"/>
    <mergeCell ref="A14:B14"/>
    <mergeCell ref="A15:A21"/>
    <mergeCell ref="A3:B3"/>
    <mergeCell ref="A43:A45"/>
    <mergeCell ref="A23:B23"/>
    <mergeCell ref="A24:B24"/>
    <mergeCell ref="A25:H25"/>
    <mergeCell ref="A26:A30"/>
    <mergeCell ref="A31:B31"/>
    <mergeCell ref="A32:B32"/>
    <mergeCell ref="A33:A38"/>
    <mergeCell ref="A39:B39"/>
    <mergeCell ref="A40:B40"/>
    <mergeCell ref="A41:B41"/>
    <mergeCell ref="A42:H42"/>
    <mergeCell ref="A71:B71"/>
    <mergeCell ref="A46:B46"/>
    <mergeCell ref="A47:B47"/>
    <mergeCell ref="A48:A54"/>
    <mergeCell ref="A55:B55"/>
    <mergeCell ref="A56:B56"/>
    <mergeCell ref="A57:B57"/>
    <mergeCell ref="A58:H58"/>
    <mergeCell ref="A59:A61"/>
    <mergeCell ref="A62:B62"/>
    <mergeCell ref="A63:B63"/>
    <mergeCell ref="A64:A70"/>
    <mergeCell ref="A92:A95"/>
    <mergeCell ref="A72:B72"/>
    <mergeCell ref="A73:B73"/>
    <mergeCell ref="A74:H74"/>
    <mergeCell ref="A75:A79"/>
    <mergeCell ref="A80:B80"/>
    <mergeCell ref="A81:B81"/>
    <mergeCell ref="A82:A87"/>
    <mergeCell ref="A88:B88"/>
    <mergeCell ref="A89:B89"/>
    <mergeCell ref="A90:B90"/>
    <mergeCell ref="A91:H91"/>
    <mergeCell ref="A121:B121"/>
    <mergeCell ref="A96:B96"/>
    <mergeCell ref="A97:B97"/>
    <mergeCell ref="A98:A104"/>
    <mergeCell ref="A105:B105"/>
    <mergeCell ref="A106:B106"/>
    <mergeCell ref="A107:B107"/>
    <mergeCell ref="A108:H108"/>
    <mergeCell ref="A109:A112"/>
    <mergeCell ref="A113:B113"/>
    <mergeCell ref="A114:B114"/>
    <mergeCell ref="A115:A120"/>
    <mergeCell ref="A141:A145"/>
    <mergeCell ref="A122:B122"/>
    <mergeCell ref="A123:B123"/>
    <mergeCell ref="A124:H124"/>
    <mergeCell ref="A125:A127"/>
    <mergeCell ref="A128:B128"/>
    <mergeCell ref="A129:B129"/>
    <mergeCell ref="A130:A136"/>
    <mergeCell ref="A137:B137"/>
    <mergeCell ref="A138:B138"/>
    <mergeCell ref="A139:B139"/>
    <mergeCell ref="A140:H140"/>
    <mergeCell ref="A173:B173"/>
    <mergeCell ref="A146:B146"/>
    <mergeCell ref="A147:B147"/>
    <mergeCell ref="A148:A154"/>
    <mergeCell ref="A155:B155"/>
    <mergeCell ref="A156:B156"/>
    <mergeCell ref="A157:B157"/>
    <mergeCell ref="A158:H158"/>
    <mergeCell ref="A159:A163"/>
    <mergeCell ref="A164:B164"/>
    <mergeCell ref="A165:B165"/>
    <mergeCell ref="A166:A172"/>
    <mergeCell ref="A174:B174"/>
    <mergeCell ref="A175:B175"/>
    <mergeCell ref="A176:B176"/>
    <mergeCell ref="A177:B177"/>
    <mergeCell ref="A178:B178"/>
  </mergeCells>
  <pageMargins left="0.7" right="0.7" top="0.75" bottom="0.75" header="0.3" footer="0.3"/>
  <pageSetup paperSize="9" scale="62" orientation="portrait" r:id="rId1"/>
  <rowBreaks count="3" manualBreakCount="3">
    <brk id="57" max="16383" man="1"/>
    <brk id="123" max="16383" man="1"/>
    <brk id="1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от 12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2025-12-08T06:11:27Z</cp:lastPrinted>
  <dcterms:created xsi:type="dcterms:W3CDTF">2025-12-08T04:14:42Z</dcterms:created>
  <dcterms:modified xsi:type="dcterms:W3CDTF">2026-02-04T12:26:58Z</dcterms:modified>
</cp:coreProperties>
</file>